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'Лист1'!$A$1:$AD$74</definedName>
  </definedNames>
  <calcPr fullCalcOnLoad="1"/>
</workbook>
</file>

<file path=xl/sharedStrings.xml><?xml version="1.0" encoding="utf-8"?>
<sst xmlns="http://schemas.openxmlformats.org/spreadsheetml/2006/main" count="170" uniqueCount="153">
  <si>
    <t>№ п/п</t>
  </si>
  <si>
    <t>самцы во время гона</t>
  </si>
  <si>
    <t xml:space="preserve">Жирновский муниципальный район </t>
  </si>
  <si>
    <t>Киквидзенский муниципальный район</t>
  </si>
  <si>
    <t>Кумылженский муниципальный район</t>
  </si>
  <si>
    <t>Госохотзаказник "Кумылженский"</t>
  </si>
  <si>
    <t>Ленинский муниципальный район</t>
  </si>
  <si>
    <t>Госохотзаказник "Раздорский"</t>
  </si>
  <si>
    <t>Новоаннинский муниципальный район</t>
  </si>
  <si>
    <t>Чернышковский муниципальный район</t>
  </si>
  <si>
    <t xml:space="preserve">городской округ город Михайловка </t>
  </si>
  <si>
    <t>Итого:</t>
  </si>
  <si>
    <t>1.</t>
  </si>
  <si>
    <t>1.3.</t>
  </si>
  <si>
    <t>2.</t>
  </si>
  <si>
    <t>2.1.</t>
  </si>
  <si>
    <t>2.2.</t>
  </si>
  <si>
    <t>3.</t>
  </si>
  <si>
    <t>3.1.</t>
  </si>
  <si>
    <t>3.2.</t>
  </si>
  <si>
    <t>4.</t>
  </si>
  <si>
    <t>4.1.</t>
  </si>
  <si>
    <t>4.2.</t>
  </si>
  <si>
    <t>4.3.</t>
  </si>
  <si>
    <t>4.4.</t>
  </si>
  <si>
    <t>5.</t>
  </si>
  <si>
    <t>5.1.</t>
  </si>
  <si>
    <t>5.2.</t>
  </si>
  <si>
    <t>5.3.</t>
  </si>
  <si>
    <t>6.</t>
  </si>
  <si>
    <t>6.1.</t>
  </si>
  <si>
    <t>6.2.</t>
  </si>
  <si>
    <t>6.3.</t>
  </si>
  <si>
    <t>7.</t>
  </si>
  <si>
    <t>7.1.</t>
  </si>
  <si>
    <t>7.2.</t>
  </si>
  <si>
    <t>7.3.</t>
  </si>
  <si>
    <t>8.</t>
  </si>
  <si>
    <t>8.1.</t>
  </si>
  <si>
    <t>8.2.</t>
  </si>
  <si>
    <t>8.3.</t>
  </si>
  <si>
    <t>1.1.</t>
  </si>
  <si>
    <t>6.4.</t>
  </si>
  <si>
    <t>охотничье угодье "Преображенское"</t>
  </si>
  <si>
    <t>охотничье угодье "Добринское"</t>
  </si>
  <si>
    <t>охотничье угодье "Тетеревятское"</t>
  </si>
  <si>
    <t>охотничье угодье "Гришинское"</t>
  </si>
  <si>
    <t>охотничье угодье "Букановское"</t>
  </si>
  <si>
    <t>охотничье угодье "Глазуновское"</t>
  </si>
  <si>
    <t>4.5.</t>
  </si>
  <si>
    <t>4.6.</t>
  </si>
  <si>
    <t>охотничье угодье "Булгаковское"</t>
  </si>
  <si>
    <t>охотничье угодье "Замуровское"</t>
  </si>
  <si>
    <t>охотничье угодье "Заплавинское"</t>
  </si>
  <si>
    <t>охотничье угодье "Заречное"</t>
  </si>
  <si>
    <t>охотничье угодье "Ленинское"</t>
  </si>
  <si>
    <t>охотничье угодье "Луговое"</t>
  </si>
  <si>
    <t xml:space="preserve">охотничье угодье "Безымянское" </t>
  </si>
  <si>
    <t xml:space="preserve"> охотничье угодье "Отрадненское"</t>
  </si>
  <si>
    <t>охотничье угодье "Деминское"</t>
  </si>
  <si>
    <t>охотничье угодье "Новоаннинское"</t>
  </si>
  <si>
    <t xml:space="preserve"> охотничье угодье "Панфиловское"</t>
  </si>
  <si>
    <t>7.4.</t>
  </si>
  <si>
    <t>охотничье угодье "Нижнегнутовское"</t>
  </si>
  <si>
    <t>охотничье угодье "Соцкое"</t>
  </si>
  <si>
    <t>1.2.</t>
  </si>
  <si>
    <t>3.4.</t>
  </si>
  <si>
    <t>4.7.</t>
  </si>
  <si>
    <t>4.8.</t>
  </si>
  <si>
    <t>6.5.</t>
  </si>
  <si>
    <t>3.3.</t>
  </si>
  <si>
    <t>Жирновское общедоступное охотничье угодье</t>
  </si>
  <si>
    <t>охотничье угодье "Жирновское"</t>
  </si>
  <si>
    <t>2.3.</t>
  </si>
  <si>
    <t>Киквидзенское общедоступное охотничье угодье</t>
  </si>
  <si>
    <t>Кумылженское общедоступное охотничье угодье</t>
  </si>
  <si>
    <t xml:space="preserve">Ленинское общедоступное охотничье угодье </t>
  </si>
  <si>
    <t>Михайловское общедоступное охотничье угодье</t>
  </si>
  <si>
    <t>Новоаннинское общедоступное охотничье угодье 1</t>
  </si>
  <si>
    <t>Новоаннинское общедоступное охотничье угодье 2</t>
  </si>
  <si>
    <t>7.5.</t>
  </si>
  <si>
    <t>7.6.</t>
  </si>
  <si>
    <t>охотничье угодье "Михайловское"</t>
  </si>
  <si>
    <t>Даниловский муниципальный район</t>
  </si>
  <si>
    <t>охотничье угодье "Березовское"</t>
  </si>
  <si>
    <t>Общедоступное охотничье угодье "Кувшиновское"</t>
  </si>
  <si>
    <t>охотничье угодье "Островское"</t>
  </si>
  <si>
    <t>Камышинский муниципальный район</t>
  </si>
  <si>
    <t>охотничье угодье  "Александровское"</t>
  </si>
  <si>
    <t>охотничье угодье "Белогорское"</t>
  </si>
  <si>
    <t>охотничье угодье  "Добринское"</t>
  </si>
  <si>
    <t>охотничье угодье "Костаревское"</t>
  </si>
  <si>
    <t>охотничье угодье "Терновское"</t>
  </si>
  <si>
    <t>охотничье угодье  "Щербатовское"</t>
  </si>
  <si>
    <t>Госохотзаказник "Куланинский"</t>
  </si>
  <si>
    <t xml:space="preserve">Камышинское общедоступное охотничье угодье </t>
  </si>
  <si>
    <t>Суровикинский муниципальный район</t>
  </si>
  <si>
    <t>охотничье угодье  "Верхнечирское"</t>
  </si>
  <si>
    <t>охотничье угодье  "Нижнечирское"</t>
  </si>
  <si>
    <t>Суровикинское общедоступное охотничье угодье</t>
  </si>
  <si>
    <t xml:space="preserve">Алексеевский муниципальный район </t>
  </si>
  <si>
    <t>охотничье угодье "Алексеевское"</t>
  </si>
  <si>
    <t>охотничье угодье  "Аржановское"</t>
  </si>
  <si>
    <t>Алексеевское общедоступное охотничье угодье</t>
  </si>
  <si>
    <t>Даниловское общедоступное охотничье угодье</t>
  </si>
  <si>
    <t>2.4.</t>
  </si>
  <si>
    <t>7.7.</t>
  </si>
  <si>
    <t>7.8.</t>
  </si>
  <si>
    <t>8.4.</t>
  </si>
  <si>
    <t>8.5.</t>
  </si>
  <si>
    <t>9.</t>
  </si>
  <si>
    <t>9.1.</t>
  </si>
  <si>
    <t>9.2.</t>
  </si>
  <si>
    <t>9.3.</t>
  </si>
  <si>
    <t>9.4.</t>
  </si>
  <si>
    <t>9.5.</t>
  </si>
  <si>
    <t>10.</t>
  </si>
  <si>
    <t>10.1.</t>
  </si>
  <si>
    <t>10.2.</t>
  </si>
  <si>
    <t>10.3.</t>
  </si>
  <si>
    <t>11.</t>
  </si>
  <si>
    <t>11.2.</t>
  </si>
  <si>
    <t>11.1.</t>
  </si>
  <si>
    <t>Общедоступное охотничье угодье "Кумылженское"</t>
  </si>
  <si>
    <t>Общедоступное охотничье угодье "Тракторозаводское"</t>
  </si>
  <si>
    <t>Общедоступное охотничье угодье "Чернышковское"</t>
  </si>
  <si>
    <t xml:space="preserve">Проект квот добычи охотничьих ресурсов </t>
  </si>
  <si>
    <t>на период с 01 августа 2021 г. до 01 августа 2022 г.</t>
  </si>
  <si>
    <t>Наименование муниципальных образований (районы, округа), охотничьих угодий, иных территорий</t>
  </si>
  <si>
    <t>Всего</t>
  </si>
  <si>
    <t>в % от  численности</t>
  </si>
  <si>
    <t>объем добычи для КМНС</t>
  </si>
  <si>
    <t>самцы с неокостеневшими рогами (пантами)</t>
  </si>
  <si>
    <t>до 1 года</t>
  </si>
  <si>
    <t>взрослые животные (старше 1 года)</t>
  </si>
  <si>
    <t>в том числе:</t>
  </si>
  <si>
    <t>освоение квоты, %</t>
  </si>
  <si>
    <t>Фактическая добыча, особей</t>
  </si>
  <si>
    <t>Утвержденная квота добычи, особей</t>
  </si>
  <si>
    <t>в % от численности</t>
  </si>
  <si>
    <t>Устанавливаемая квота добычи, особей</t>
  </si>
  <si>
    <t>Предстоящий год</t>
  </si>
  <si>
    <t>Предыдущий год</t>
  </si>
  <si>
    <t>Субъект Российской Федерации: Волгоградская область</t>
  </si>
  <si>
    <t>Числен-ность благород-ного оленя, от которой устанавли-валась квота (объем) добычи, особей</t>
  </si>
  <si>
    <t>Макси-мально возможная квота (объем) добычи, особей</t>
  </si>
  <si>
    <t>113.</t>
  </si>
  <si>
    <t>без разделения по половому признаку</t>
  </si>
  <si>
    <t>Площадь категории среды обитания охотничьих ресурсов охотничьего угодья, иной территории на которую определялась численность благородного оленя, тыс.га</t>
  </si>
  <si>
    <t>2020 г.-2021 г.</t>
  </si>
  <si>
    <t>2021 г. -2022 г.</t>
  </si>
  <si>
    <t>Вид охотничьих ресурсов: благородный олень</t>
  </si>
  <si>
    <t xml:space="preserve">Плотность населения благородного оленя, рассчитанная для установления квоты добычи на период с 01.08.2021 до 01.08.2022 (особей на 1000 га категории среды обитания, на которую определялась численность благородного оленя)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</si>
</sst>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8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4"/>
      <color indexed="63"/>
      <name val="Times New Roman"/>
      <family val="1"/>
    </font>
    <font>
      <sz val="14"/>
      <color indexed="63"/>
      <name val="Calibri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33" borderId="0" xfId="0" applyFont="1" applyFill="1" applyBorder="1" applyAlignment="1">
      <alignment vertical="top" wrapText="1"/>
    </xf>
    <xf numFmtId="0" fontId="51" fillId="33" borderId="0" xfId="0" applyFont="1" applyFill="1" applyBorder="1" applyAlignment="1">
      <alignment/>
    </xf>
    <xf numFmtId="172" fontId="52" fillId="33" borderId="0" xfId="0" applyNumberFormat="1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2" fontId="5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/>
    </xf>
    <xf numFmtId="172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28" fillId="0" borderId="0" xfId="0" applyFont="1" applyFill="1" applyBorder="1" applyAlignment="1">
      <alignment/>
    </xf>
    <xf numFmtId="0" fontId="29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vertical="center" textRotation="90" wrapText="1"/>
    </xf>
    <xf numFmtId="0" fontId="3" fillId="34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49" fillId="0" borderId="0" xfId="0" applyFont="1" applyFill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vertical="center" textRotation="90" wrapText="1"/>
    </xf>
    <xf numFmtId="0" fontId="3" fillId="0" borderId="10" xfId="0" applyFont="1" applyBorder="1" applyAlignment="1">
      <alignment vertical="center" textRotation="90" wrapText="1"/>
    </xf>
    <xf numFmtId="0" fontId="49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28" fillId="0" borderId="0" xfId="0" applyFont="1" applyAlignment="1">
      <alignment/>
    </xf>
    <xf numFmtId="0" fontId="4" fillId="33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8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640"/>
  <sheetViews>
    <sheetView tabSelected="1" view="pageBreakPreview" zoomScaleSheetLayoutView="100" workbookViewId="0" topLeftCell="A10">
      <selection activeCell="X35" sqref="X35"/>
    </sheetView>
  </sheetViews>
  <sheetFormatPr defaultColWidth="9.140625" defaultRowHeight="15"/>
  <cols>
    <col min="1" max="1" width="4.140625" style="0" customWidth="1"/>
    <col min="2" max="2" width="15.140625" style="0" customWidth="1"/>
    <col min="3" max="3" width="8.421875" style="0" customWidth="1"/>
    <col min="4" max="4" width="4.7109375" style="0" customWidth="1"/>
    <col min="5" max="5" width="4.28125" style="0" customWidth="1"/>
    <col min="6" max="6" width="8.00390625" style="0" customWidth="1"/>
    <col min="7" max="7" width="4.57421875" style="0" customWidth="1"/>
    <col min="8" max="8" width="4.421875" style="0" customWidth="1"/>
    <col min="9" max="9" width="3.00390625" style="0" customWidth="1"/>
    <col min="10" max="10" width="4.140625" style="0" customWidth="1"/>
    <col min="11" max="11" width="3.7109375" style="0" customWidth="1"/>
    <col min="12" max="12" width="4.28125" style="0" customWidth="1"/>
    <col min="13" max="13" width="3.7109375" style="0" customWidth="1"/>
    <col min="14" max="14" width="0.9921875" style="0" hidden="1" customWidth="1"/>
    <col min="15" max="15" width="0.13671875" style="0" hidden="1" customWidth="1"/>
    <col min="16" max="16" width="4.28125" style="0" customWidth="1"/>
    <col min="17" max="17" width="4.57421875" style="0" customWidth="1"/>
    <col min="18" max="18" width="3.57421875" style="0" customWidth="1"/>
    <col min="19" max="19" width="3.8515625" style="0" customWidth="1"/>
    <col min="20" max="20" width="5.00390625" style="0" customWidth="1"/>
    <col min="21" max="21" width="5.28125" style="0" customWidth="1"/>
    <col min="22" max="22" width="3.7109375" style="0" customWidth="1"/>
    <col min="23" max="23" width="4.8515625" style="0" customWidth="1"/>
    <col min="24" max="24" width="4.28125" style="0" customWidth="1"/>
    <col min="25" max="25" width="3.421875" style="0" customWidth="1"/>
    <col min="26" max="26" width="4.421875" style="0" customWidth="1"/>
    <col min="27" max="27" width="4.8515625" style="0" customWidth="1"/>
    <col min="28" max="28" width="5.8515625" style="0" customWidth="1"/>
    <col min="29" max="29" width="6.28125" style="0" customWidth="1"/>
    <col min="30" max="30" width="4.57421875" style="0" customWidth="1"/>
  </cols>
  <sheetData>
    <row r="1" spans="1:62" ht="18.75">
      <c r="A1" s="51" t="s">
        <v>126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62" ht="18.75">
      <c r="A2" s="53" t="s">
        <v>127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spans="1:62" ht="18.75">
      <c r="A3" s="21"/>
      <c r="B3" s="53" t="s">
        <v>143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</row>
    <row r="4" spans="1:62" ht="18.75">
      <c r="A4" s="34"/>
      <c r="B4" s="70" t="s">
        <v>151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35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1:62" ht="21" customHeight="1">
      <c r="A5" s="36"/>
      <c r="B5" s="36"/>
      <c r="C5" s="36"/>
      <c r="D5" s="36"/>
      <c r="E5" s="36"/>
      <c r="F5" s="36"/>
      <c r="G5" s="37"/>
      <c r="H5" s="37"/>
      <c r="I5" s="37"/>
      <c r="J5" s="37"/>
      <c r="K5" s="37"/>
      <c r="L5" s="37"/>
      <c r="M5" s="37"/>
      <c r="N5" s="37"/>
      <c r="O5" s="38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1:62" ht="18" customHeight="1">
      <c r="A6" s="54" t="s">
        <v>0</v>
      </c>
      <c r="B6" s="54" t="s">
        <v>128</v>
      </c>
      <c r="C6" s="59" t="s">
        <v>148</v>
      </c>
      <c r="D6" s="54" t="s">
        <v>144</v>
      </c>
      <c r="E6" s="55"/>
      <c r="F6" s="66" t="s">
        <v>152</v>
      </c>
      <c r="G6" s="54" t="s">
        <v>142</v>
      </c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4" t="s">
        <v>141</v>
      </c>
      <c r="W6" s="54"/>
      <c r="X6" s="54"/>
      <c r="Y6" s="54"/>
      <c r="Z6" s="54"/>
      <c r="AA6" s="54"/>
      <c r="AB6" s="54"/>
      <c r="AC6" s="54"/>
      <c r="AD6" s="54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</row>
    <row r="7" spans="1:62" ht="20.25" customHeight="1">
      <c r="A7" s="55"/>
      <c r="B7" s="55"/>
      <c r="C7" s="60"/>
      <c r="D7" s="55"/>
      <c r="E7" s="55"/>
      <c r="F7" s="67"/>
      <c r="G7" s="54" t="s">
        <v>138</v>
      </c>
      <c r="H7" s="54"/>
      <c r="I7" s="54"/>
      <c r="J7" s="54"/>
      <c r="K7" s="54"/>
      <c r="L7" s="54"/>
      <c r="M7" s="54"/>
      <c r="N7" s="40"/>
      <c r="O7" s="40"/>
      <c r="P7" s="54" t="s">
        <v>137</v>
      </c>
      <c r="Q7" s="54"/>
      <c r="R7" s="54"/>
      <c r="S7" s="54"/>
      <c r="T7" s="54"/>
      <c r="U7" s="54"/>
      <c r="V7" s="54" t="s">
        <v>145</v>
      </c>
      <c r="W7" s="54"/>
      <c r="X7" s="54" t="s">
        <v>140</v>
      </c>
      <c r="Y7" s="54"/>
      <c r="Z7" s="54"/>
      <c r="AA7" s="54"/>
      <c r="AB7" s="54"/>
      <c r="AC7" s="54"/>
      <c r="AD7" s="54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</row>
    <row r="8" spans="1:62" ht="20.25" customHeight="1">
      <c r="A8" s="55"/>
      <c r="B8" s="55"/>
      <c r="C8" s="60"/>
      <c r="D8" s="55"/>
      <c r="E8" s="55"/>
      <c r="F8" s="67"/>
      <c r="G8" s="59" t="s">
        <v>129</v>
      </c>
      <c r="H8" s="59" t="s">
        <v>130</v>
      </c>
      <c r="I8" s="59" t="s">
        <v>131</v>
      </c>
      <c r="J8" s="54" t="s">
        <v>135</v>
      </c>
      <c r="K8" s="54"/>
      <c r="L8" s="54"/>
      <c r="M8" s="54"/>
      <c r="N8" s="40"/>
      <c r="O8" s="40"/>
      <c r="P8" s="56" t="s">
        <v>129</v>
      </c>
      <c r="Q8" s="54" t="s">
        <v>135</v>
      </c>
      <c r="R8" s="54"/>
      <c r="S8" s="54"/>
      <c r="T8" s="54"/>
      <c r="U8" s="56" t="s">
        <v>136</v>
      </c>
      <c r="V8" s="54"/>
      <c r="W8" s="54"/>
      <c r="X8" s="66" t="s">
        <v>129</v>
      </c>
      <c r="Y8" s="66" t="s">
        <v>130</v>
      </c>
      <c r="Z8" s="66" t="s">
        <v>131</v>
      </c>
      <c r="AA8" s="54" t="s">
        <v>135</v>
      </c>
      <c r="AB8" s="54"/>
      <c r="AC8" s="54"/>
      <c r="AD8" s="54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</row>
    <row r="9" spans="1:62" ht="56.25" customHeight="1">
      <c r="A9" s="55"/>
      <c r="B9" s="55"/>
      <c r="C9" s="60"/>
      <c r="D9" s="55"/>
      <c r="E9" s="55"/>
      <c r="F9" s="67"/>
      <c r="G9" s="65"/>
      <c r="H9" s="65"/>
      <c r="I9" s="65"/>
      <c r="J9" s="54" t="s">
        <v>134</v>
      </c>
      <c r="K9" s="54"/>
      <c r="L9" s="54"/>
      <c r="M9" s="40"/>
      <c r="N9" s="40"/>
      <c r="O9" s="40"/>
      <c r="P9" s="57"/>
      <c r="Q9" s="54" t="s">
        <v>134</v>
      </c>
      <c r="R9" s="54"/>
      <c r="S9" s="54"/>
      <c r="T9" s="56" t="s">
        <v>133</v>
      </c>
      <c r="U9" s="57"/>
      <c r="V9" s="54"/>
      <c r="W9" s="54"/>
      <c r="X9" s="66"/>
      <c r="Y9" s="66"/>
      <c r="Z9" s="66"/>
      <c r="AA9" s="54" t="s">
        <v>134</v>
      </c>
      <c r="AB9" s="54"/>
      <c r="AC9" s="54"/>
      <c r="AD9" s="56" t="s">
        <v>133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</row>
    <row r="10" spans="1:62" ht="159.75" customHeight="1">
      <c r="A10" s="55"/>
      <c r="B10" s="55"/>
      <c r="C10" s="60"/>
      <c r="D10" s="41" t="s">
        <v>149</v>
      </c>
      <c r="E10" s="41" t="s">
        <v>150</v>
      </c>
      <c r="F10" s="67"/>
      <c r="G10" s="65"/>
      <c r="H10" s="65"/>
      <c r="I10" s="65"/>
      <c r="J10" s="42" t="s">
        <v>1</v>
      </c>
      <c r="K10" s="42" t="s">
        <v>132</v>
      </c>
      <c r="L10" s="42" t="s">
        <v>147</v>
      </c>
      <c r="M10" s="42" t="s">
        <v>133</v>
      </c>
      <c r="N10" s="40"/>
      <c r="O10" s="40"/>
      <c r="P10" s="58"/>
      <c r="Q10" s="41" t="s">
        <v>1</v>
      </c>
      <c r="R10" s="41" t="s">
        <v>132</v>
      </c>
      <c r="S10" s="41" t="s">
        <v>147</v>
      </c>
      <c r="T10" s="58"/>
      <c r="U10" s="58"/>
      <c r="V10" s="42" t="s">
        <v>129</v>
      </c>
      <c r="W10" s="42" t="s">
        <v>139</v>
      </c>
      <c r="X10" s="67"/>
      <c r="Y10" s="67"/>
      <c r="Z10" s="67"/>
      <c r="AA10" s="41" t="s">
        <v>1</v>
      </c>
      <c r="AB10" s="41" t="s">
        <v>132</v>
      </c>
      <c r="AC10" s="41" t="s">
        <v>147</v>
      </c>
      <c r="AD10" s="58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</row>
    <row r="11" spans="1:62" ht="15" customHeight="1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/>
      <c r="O11" s="20"/>
      <c r="P11" s="20">
        <v>14</v>
      </c>
      <c r="Q11" s="20">
        <v>15</v>
      </c>
      <c r="R11" s="20">
        <v>16</v>
      </c>
      <c r="S11" s="20">
        <v>17</v>
      </c>
      <c r="T11" s="20">
        <v>18</v>
      </c>
      <c r="U11" s="20">
        <v>19</v>
      </c>
      <c r="V11" s="20">
        <v>20</v>
      </c>
      <c r="W11" s="20">
        <v>21</v>
      </c>
      <c r="X11" s="20">
        <v>22</v>
      </c>
      <c r="Y11" s="20">
        <v>23</v>
      </c>
      <c r="Z11" s="20">
        <v>24</v>
      </c>
      <c r="AA11" s="20">
        <v>25</v>
      </c>
      <c r="AB11" s="20">
        <v>26</v>
      </c>
      <c r="AC11" s="20">
        <v>27</v>
      </c>
      <c r="AD11" s="20">
        <v>28</v>
      </c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</row>
    <row r="12" spans="1:62" ht="33.75" customHeight="1">
      <c r="A12" s="25" t="s">
        <v>12</v>
      </c>
      <c r="B12" s="47" t="s">
        <v>100</v>
      </c>
      <c r="C12" s="31"/>
      <c r="D12" s="25">
        <f>D13+D14+D15</f>
        <v>6</v>
      </c>
      <c r="E12" s="25">
        <f>E13+E14+E15</f>
        <v>11</v>
      </c>
      <c r="F12" s="31"/>
      <c r="G12" s="23">
        <f>J12+K12+L12+M12</f>
        <v>0</v>
      </c>
      <c r="H12" s="33">
        <f>G12/D12*100</f>
        <v>0</v>
      </c>
      <c r="I12" s="25">
        <v>0</v>
      </c>
      <c r="J12" s="25">
        <f>J13+J14+J15</f>
        <v>0</v>
      </c>
      <c r="K12" s="25">
        <f aca="true" t="shared" si="0" ref="K12:AD12">K13+K14+K15</f>
        <v>0</v>
      </c>
      <c r="L12" s="25">
        <f t="shared" si="0"/>
        <v>0</v>
      </c>
      <c r="M12" s="25">
        <f t="shared" si="0"/>
        <v>0</v>
      </c>
      <c r="N12" s="25">
        <f t="shared" si="0"/>
        <v>0</v>
      </c>
      <c r="O12" s="25">
        <f t="shared" si="0"/>
        <v>0</v>
      </c>
      <c r="P12" s="25">
        <f>Q12+R12+S12+T12</f>
        <v>0</v>
      </c>
      <c r="Q12" s="25">
        <f t="shared" si="0"/>
        <v>0</v>
      </c>
      <c r="R12" s="25">
        <f t="shared" si="0"/>
        <v>0</v>
      </c>
      <c r="S12" s="25">
        <f t="shared" si="0"/>
        <v>0</v>
      </c>
      <c r="T12" s="25">
        <f t="shared" si="0"/>
        <v>0</v>
      </c>
      <c r="U12" s="33">
        <v>0</v>
      </c>
      <c r="V12" s="26">
        <f>V13+V14+V15</f>
        <v>0</v>
      </c>
      <c r="W12" s="33">
        <f>V12/E12*100</f>
        <v>0</v>
      </c>
      <c r="X12" s="25">
        <f>X13+X14+X15</f>
        <v>0</v>
      </c>
      <c r="Y12" s="33">
        <f>X12/E12*100</f>
        <v>0</v>
      </c>
      <c r="Z12" s="25">
        <f t="shared" si="0"/>
        <v>0</v>
      </c>
      <c r="AA12" s="25">
        <f t="shared" si="0"/>
        <v>0</v>
      </c>
      <c r="AB12" s="25">
        <f t="shared" si="0"/>
        <v>0</v>
      </c>
      <c r="AC12" s="25">
        <f t="shared" si="0"/>
        <v>0</v>
      </c>
      <c r="AD12" s="25">
        <f t="shared" si="0"/>
        <v>0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</row>
    <row r="13" spans="1:62" ht="21" customHeight="1">
      <c r="A13" s="20" t="s">
        <v>41</v>
      </c>
      <c r="B13" s="48" t="s">
        <v>101</v>
      </c>
      <c r="C13" s="22">
        <v>99.98</v>
      </c>
      <c r="D13" s="20">
        <v>6</v>
      </c>
      <c r="E13" s="20">
        <v>11</v>
      </c>
      <c r="F13" s="22">
        <f aca="true" t="shared" si="1" ref="F13:F34">E13/C13</f>
        <v>0.11002200440088017</v>
      </c>
      <c r="G13" s="23">
        <f aca="true" t="shared" si="2" ref="G13:G69">J13+K13+L13+M13</f>
        <v>0</v>
      </c>
      <c r="H13" s="27">
        <f>G13/D13*100</f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/>
      <c r="O13" s="20"/>
      <c r="P13" s="25">
        <f aca="true" t="shared" si="3" ref="P13:P69">Q13+R13+S13+T13</f>
        <v>0</v>
      </c>
      <c r="Q13" s="20">
        <v>0</v>
      </c>
      <c r="R13" s="20">
        <v>0</v>
      </c>
      <c r="S13" s="20">
        <v>0</v>
      </c>
      <c r="T13" s="20">
        <v>0</v>
      </c>
      <c r="U13" s="27">
        <v>0</v>
      </c>
      <c r="V13" s="26">
        <v>0</v>
      </c>
      <c r="W13" s="27">
        <f>V13/E13*100</f>
        <v>0</v>
      </c>
      <c r="X13" s="25">
        <f>AA13+AB13+AC13+AD13</f>
        <v>0</v>
      </c>
      <c r="Y13" s="27">
        <f>X13/E13*100</f>
        <v>0</v>
      </c>
      <c r="Z13" s="20">
        <v>0</v>
      </c>
      <c r="AA13" s="20"/>
      <c r="AB13" s="20"/>
      <c r="AC13" s="20"/>
      <c r="AD13" s="20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</row>
    <row r="14" spans="1:62" ht="26.25" customHeight="1">
      <c r="A14" s="20" t="s">
        <v>65</v>
      </c>
      <c r="B14" s="48" t="s">
        <v>102</v>
      </c>
      <c r="C14" s="22">
        <v>115.6</v>
      </c>
      <c r="D14" s="20">
        <v>0</v>
      </c>
      <c r="E14" s="20">
        <v>0</v>
      </c>
      <c r="F14" s="22">
        <f t="shared" si="1"/>
        <v>0</v>
      </c>
      <c r="G14" s="23">
        <f t="shared" si="2"/>
        <v>0</v>
      </c>
      <c r="H14" s="27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/>
      <c r="O14" s="20"/>
      <c r="P14" s="25">
        <f t="shared" si="3"/>
        <v>0</v>
      </c>
      <c r="Q14" s="20">
        <v>0</v>
      </c>
      <c r="R14" s="20">
        <v>0</v>
      </c>
      <c r="S14" s="20">
        <v>0</v>
      </c>
      <c r="T14" s="20">
        <v>0</v>
      </c>
      <c r="U14" s="27">
        <v>0</v>
      </c>
      <c r="V14" s="26">
        <v>0</v>
      </c>
      <c r="W14" s="27">
        <v>0</v>
      </c>
      <c r="X14" s="25">
        <f aca="true" t="shared" si="4" ref="X14:X69">AA14+AB14+AC14+AD14</f>
        <v>0</v>
      </c>
      <c r="Y14" s="27">
        <v>0</v>
      </c>
      <c r="Z14" s="20">
        <v>0</v>
      </c>
      <c r="AA14" s="20"/>
      <c r="AB14" s="20"/>
      <c r="AC14" s="20"/>
      <c r="AD14" s="20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1:62" ht="31.5" customHeight="1">
      <c r="A15" s="20" t="s">
        <v>13</v>
      </c>
      <c r="B15" s="49" t="s">
        <v>103</v>
      </c>
      <c r="C15" s="22">
        <v>10.1</v>
      </c>
      <c r="D15" s="20">
        <v>0</v>
      </c>
      <c r="E15" s="20">
        <v>0</v>
      </c>
      <c r="F15" s="22">
        <f t="shared" si="1"/>
        <v>0</v>
      </c>
      <c r="G15" s="23">
        <f t="shared" si="2"/>
        <v>0</v>
      </c>
      <c r="H15" s="27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/>
      <c r="O15" s="20"/>
      <c r="P15" s="25">
        <f t="shared" si="3"/>
        <v>0</v>
      </c>
      <c r="Q15" s="20">
        <v>0</v>
      </c>
      <c r="R15" s="20">
        <v>0</v>
      </c>
      <c r="S15" s="20">
        <v>0</v>
      </c>
      <c r="T15" s="20">
        <v>0</v>
      </c>
      <c r="U15" s="27">
        <v>0</v>
      </c>
      <c r="V15" s="26">
        <v>0</v>
      </c>
      <c r="W15" s="27">
        <v>0</v>
      </c>
      <c r="X15" s="25">
        <f t="shared" si="4"/>
        <v>0</v>
      </c>
      <c r="Y15" s="27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1:62" ht="36" customHeight="1">
      <c r="A16" s="25" t="s">
        <v>14</v>
      </c>
      <c r="B16" s="47" t="s">
        <v>83</v>
      </c>
      <c r="C16" s="31"/>
      <c r="D16" s="25">
        <f>D17+D18+D19+D20</f>
        <v>12</v>
      </c>
      <c r="E16" s="25">
        <f>E17+E18+E19+E20</f>
        <v>14</v>
      </c>
      <c r="F16" s="31"/>
      <c r="G16" s="23">
        <f t="shared" si="2"/>
        <v>0</v>
      </c>
      <c r="H16" s="33">
        <f>G16/D16*100</f>
        <v>0</v>
      </c>
      <c r="I16" s="25">
        <v>0</v>
      </c>
      <c r="J16" s="25">
        <f>J17+J18+J19+J20</f>
        <v>0</v>
      </c>
      <c r="K16" s="25">
        <f aca="true" t="shared" si="5" ref="K16:AD16">K17+K18+K19+K20</f>
        <v>0</v>
      </c>
      <c r="L16" s="25">
        <f t="shared" si="5"/>
        <v>0</v>
      </c>
      <c r="M16" s="25">
        <f t="shared" si="5"/>
        <v>0</v>
      </c>
      <c r="N16" s="25">
        <f t="shared" si="5"/>
        <v>0</v>
      </c>
      <c r="O16" s="25">
        <f t="shared" si="5"/>
        <v>0</v>
      </c>
      <c r="P16" s="25">
        <f t="shared" si="3"/>
        <v>0</v>
      </c>
      <c r="Q16" s="25">
        <f t="shared" si="5"/>
        <v>0</v>
      </c>
      <c r="R16" s="25">
        <f t="shared" si="5"/>
        <v>0</v>
      </c>
      <c r="S16" s="25">
        <f t="shared" si="5"/>
        <v>0</v>
      </c>
      <c r="T16" s="25">
        <f t="shared" si="5"/>
        <v>0</v>
      </c>
      <c r="U16" s="33">
        <v>0</v>
      </c>
      <c r="V16" s="26">
        <f>V17+V18+V19+V20</f>
        <v>0</v>
      </c>
      <c r="W16" s="33">
        <f>V16/E16*100</f>
        <v>0</v>
      </c>
      <c r="X16" s="25">
        <f>X17+X18+X19+X20</f>
        <v>0</v>
      </c>
      <c r="Y16" s="33">
        <f>X16/E16*100</f>
        <v>0</v>
      </c>
      <c r="Z16" s="25">
        <v>0</v>
      </c>
      <c r="AA16" s="25">
        <f t="shared" si="5"/>
        <v>0</v>
      </c>
      <c r="AB16" s="25">
        <f t="shared" si="5"/>
        <v>0</v>
      </c>
      <c r="AC16" s="25">
        <f t="shared" si="5"/>
        <v>0</v>
      </c>
      <c r="AD16" s="25">
        <f t="shared" si="5"/>
        <v>0</v>
      </c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</row>
    <row r="17" spans="1:62" ht="24" customHeight="1">
      <c r="A17" s="20" t="s">
        <v>15</v>
      </c>
      <c r="B17" s="48" t="s">
        <v>84</v>
      </c>
      <c r="C17" s="22">
        <v>93.23</v>
      </c>
      <c r="D17" s="20">
        <v>12</v>
      </c>
      <c r="E17" s="20">
        <v>14</v>
      </c>
      <c r="F17" s="22">
        <f t="shared" si="1"/>
        <v>0.15016625549715756</v>
      </c>
      <c r="G17" s="23">
        <f t="shared" si="2"/>
        <v>0</v>
      </c>
      <c r="H17" s="27">
        <f>G17/D17*100</f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/>
      <c r="O17" s="20"/>
      <c r="P17" s="25">
        <f t="shared" si="3"/>
        <v>0</v>
      </c>
      <c r="Q17" s="20">
        <v>0</v>
      </c>
      <c r="R17" s="20">
        <v>0</v>
      </c>
      <c r="S17" s="20">
        <v>0</v>
      </c>
      <c r="T17" s="20">
        <v>0</v>
      </c>
      <c r="U17" s="27">
        <v>0</v>
      </c>
      <c r="V17" s="26">
        <v>0</v>
      </c>
      <c r="W17" s="27">
        <f>V17/E17*100</f>
        <v>0</v>
      </c>
      <c r="X17" s="25">
        <f t="shared" si="4"/>
        <v>0</v>
      </c>
      <c r="Y17" s="27">
        <f>X17/E17*100</f>
        <v>0</v>
      </c>
      <c r="Z17" s="20">
        <v>0</v>
      </c>
      <c r="AA17" s="20"/>
      <c r="AB17" s="20"/>
      <c r="AC17" s="20"/>
      <c r="AD17" s="20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</row>
    <row r="18" spans="1:62" ht="32.25" customHeight="1">
      <c r="A18" s="20" t="s">
        <v>16</v>
      </c>
      <c r="B18" s="48" t="s">
        <v>85</v>
      </c>
      <c r="C18" s="22">
        <v>99.48</v>
      </c>
      <c r="D18" s="20">
        <v>0</v>
      </c>
      <c r="E18" s="20">
        <v>0</v>
      </c>
      <c r="F18" s="22">
        <f t="shared" si="1"/>
        <v>0</v>
      </c>
      <c r="G18" s="23">
        <f t="shared" si="2"/>
        <v>0</v>
      </c>
      <c r="H18" s="27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/>
      <c r="O18" s="20"/>
      <c r="P18" s="25">
        <f t="shared" si="3"/>
        <v>0</v>
      </c>
      <c r="Q18" s="20">
        <v>0</v>
      </c>
      <c r="R18" s="20">
        <v>0</v>
      </c>
      <c r="S18" s="20">
        <v>0</v>
      </c>
      <c r="T18" s="20">
        <v>0</v>
      </c>
      <c r="U18" s="27">
        <v>0</v>
      </c>
      <c r="V18" s="26">
        <v>0</v>
      </c>
      <c r="W18" s="27">
        <v>0</v>
      </c>
      <c r="X18" s="25">
        <f t="shared" si="4"/>
        <v>0</v>
      </c>
      <c r="Y18" s="27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</row>
    <row r="19" spans="1:62" ht="26.25" customHeight="1">
      <c r="A19" s="20" t="s">
        <v>73</v>
      </c>
      <c r="B19" s="48" t="s">
        <v>86</v>
      </c>
      <c r="C19" s="22">
        <v>52.3</v>
      </c>
      <c r="D19" s="20">
        <v>0</v>
      </c>
      <c r="E19" s="20">
        <v>0</v>
      </c>
      <c r="F19" s="22">
        <f t="shared" si="1"/>
        <v>0</v>
      </c>
      <c r="G19" s="23">
        <f t="shared" si="2"/>
        <v>0</v>
      </c>
      <c r="H19" s="27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/>
      <c r="O19" s="20"/>
      <c r="P19" s="25">
        <f t="shared" si="3"/>
        <v>0</v>
      </c>
      <c r="Q19" s="20">
        <v>0</v>
      </c>
      <c r="R19" s="20">
        <v>0</v>
      </c>
      <c r="S19" s="20">
        <v>0</v>
      </c>
      <c r="T19" s="20">
        <v>0</v>
      </c>
      <c r="U19" s="27">
        <v>0</v>
      </c>
      <c r="V19" s="26">
        <v>0</v>
      </c>
      <c r="W19" s="27">
        <v>0</v>
      </c>
      <c r="X19" s="25">
        <f t="shared" si="4"/>
        <v>0</v>
      </c>
      <c r="Y19" s="27">
        <v>0</v>
      </c>
      <c r="Z19" s="20">
        <v>0</v>
      </c>
      <c r="AA19" s="20"/>
      <c r="AB19" s="20"/>
      <c r="AC19" s="20"/>
      <c r="AD19" s="20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</row>
    <row r="20" spans="1:64" ht="33.75" customHeight="1">
      <c r="A20" s="20" t="s">
        <v>105</v>
      </c>
      <c r="B20" s="48" t="s">
        <v>104</v>
      </c>
      <c r="C20" s="22">
        <v>37.04</v>
      </c>
      <c r="D20" s="20">
        <v>0</v>
      </c>
      <c r="E20" s="20">
        <v>0</v>
      </c>
      <c r="F20" s="22">
        <f t="shared" si="1"/>
        <v>0</v>
      </c>
      <c r="G20" s="23">
        <f t="shared" si="2"/>
        <v>0</v>
      </c>
      <c r="H20" s="27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/>
      <c r="O20" s="20"/>
      <c r="P20" s="25">
        <f t="shared" si="3"/>
        <v>0</v>
      </c>
      <c r="Q20" s="20">
        <v>0</v>
      </c>
      <c r="R20" s="20">
        <v>0</v>
      </c>
      <c r="S20" s="20">
        <v>0</v>
      </c>
      <c r="T20" s="20">
        <v>0</v>
      </c>
      <c r="U20" s="27">
        <v>0</v>
      </c>
      <c r="V20" s="26">
        <v>0</v>
      </c>
      <c r="W20" s="27">
        <v>0</v>
      </c>
      <c r="X20" s="25">
        <f t="shared" si="4"/>
        <v>0</v>
      </c>
      <c r="Y20" s="27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33" customHeight="1">
      <c r="A21" s="25" t="s">
        <v>17</v>
      </c>
      <c r="B21" s="47" t="s">
        <v>2</v>
      </c>
      <c r="C21" s="31"/>
      <c r="D21" s="25">
        <f>D22+D23+D24+D25</f>
        <v>43</v>
      </c>
      <c r="E21" s="25">
        <f>E22+E23+E24+E25</f>
        <v>48</v>
      </c>
      <c r="F21" s="31"/>
      <c r="G21" s="23">
        <f t="shared" si="2"/>
        <v>0</v>
      </c>
      <c r="H21" s="33">
        <f>G21/D21*100</f>
        <v>0</v>
      </c>
      <c r="I21" s="25">
        <v>0</v>
      </c>
      <c r="J21" s="25">
        <f>J22+J23+J24+J25</f>
        <v>0</v>
      </c>
      <c r="K21" s="25">
        <f aca="true" t="shared" si="6" ref="K21:AD21">K22+K23+K24+K25</f>
        <v>0</v>
      </c>
      <c r="L21" s="25">
        <f t="shared" si="6"/>
        <v>0</v>
      </c>
      <c r="M21" s="25">
        <f t="shared" si="6"/>
        <v>0</v>
      </c>
      <c r="N21" s="25">
        <f t="shared" si="6"/>
        <v>0</v>
      </c>
      <c r="O21" s="25">
        <f t="shared" si="6"/>
        <v>0</v>
      </c>
      <c r="P21" s="25">
        <f t="shared" si="3"/>
        <v>0</v>
      </c>
      <c r="Q21" s="25">
        <f t="shared" si="6"/>
        <v>0</v>
      </c>
      <c r="R21" s="25">
        <f t="shared" si="6"/>
        <v>0</v>
      </c>
      <c r="S21" s="25">
        <f t="shared" si="6"/>
        <v>0</v>
      </c>
      <c r="T21" s="25">
        <f t="shared" si="6"/>
        <v>0</v>
      </c>
      <c r="U21" s="33">
        <v>0</v>
      </c>
      <c r="V21" s="26">
        <f>V22+V23+V24+V25</f>
        <v>0</v>
      </c>
      <c r="W21" s="33">
        <f>V21/E21*100</f>
        <v>0</v>
      </c>
      <c r="X21" s="25">
        <f>X22+X23+X24+X25</f>
        <v>0</v>
      </c>
      <c r="Y21" s="33">
        <f>X21/E21*100</f>
        <v>0</v>
      </c>
      <c r="Z21" s="25">
        <v>0</v>
      </c>
      <c r="AA21" s="25">
        <f t="shared" si="6"/>
        <v>0</v>
      </c>
      <c r="AB21" s="25">
        <f t="shared" si="6"/>
        <v>0</v>
      </c>
      <c r="AC21" s="25">
        <f t="shared" si="6"/>
        <v>0</v>
      </c>
      <c r="AD21" s="25">
        <f t="shared" si="6"/>
        <v>0</v>
      </c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24" customHeight="1">
      <c r="A22" s="30" t="s">
        <v>18</v>
      </c>
      <c r="B22" s="48" t="s">
        <v>44</v>
      </c>
      <c r="C22" s="22">
        <v>84.5</v>
      </c>
      <c r="D22" s="20">
        <v>33</v>
      </c>
      <c r="E22" s="20">
        <v>33</v>
      </c>
      <c r="F22" s="22">
        <f t="shared" si="1"/>
        <v>0.3905325443786982</v>
      </c>
      <c r="G22" s="23">
        <f t="shared" si="2"/>
        <v>0</v>
      </c>
      <c r="H22" s="27">
        <f>G22/D22*100</f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/>
      <c r="O22" s="20"/>
      <c r="P22" s="25">
        <f t="shared" si="3"/>
        <v>0</v>
      </c>
      <c r="Q22" s="20">
        <v>0</v>
      </c>
      <c r="R22" s="20">
        <v>0</v>
      </c>
      <c r="S22" s="20">
        <v>0</v>
      </c>
      <c r="T22" s="20">
        <v>0</v>
      </c>
      <c r="U22" s="27">
        <v>0</v>
      </c>
      <c r="V22" s="26">
        <v>0</v>
      </c>
      <c r="W22" s="27">
        <f>V22/E22*100</f>
        <v>0</v>
      </c>
      <c r="X22" s="25">
        <f t="shared" si="4"/>
        <v>0</v>
      </c>
      <c r="Y22" s="27">
        <f>X22/E22*100</f>
        <v>0</v>
      </c>
      <c r="Z22" s="20">
        <v>0</v>
      </c>
      <c r="AA22" s="20"/>
      <c r="AB22" s="20"/>
      <c r="AC22" s="20"/>
      <c r="AD22" s="20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20.25" customHeight="1">
      <c r="A23" s="20" t="s">
        <v>19</v>
      </c>
      <c r="B23" s="48" t="s">
        <v>45</v>
      </c>
      <c r="C23" s="22">
        <v>61.173</v>
      </c>
      <c r="D23" s="20">
        <v>0</v>
      </c>
      <c r="E23" s="20">
        <v>0</v>
      </c>
      <c r="F23" s="22">
        <f t="shared" si="1"/>
        <v>0</v>
      </c>
      <c r="G23" s="23">
        <f t="shared" si="2"/>
        <v>0</v>
      </c>
      <c r="H23" s="27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/>
      <c r="O23" s="20"/>
      <c r="P23" s="25">
        <f t="shared" si="3"/>
        <v>0</v>
      </c>
      <c r="Q23" s="20">
        <v>0</v>
      </c>
      <c r="R23" s="20">
        <v>0</v>
      </c>
      <c r="S23" s="20">
        <v>0</v>
      </c>
      <c r="T23" s="20">
        <v>0</v>
      </c>
      <c r="U23" s="27">
        <v>0</v>
      </c>
      <c r="V23" s="26">
        <v>0</v>
      </c>
      <c r="W23" s="27">
        <v>0</v>
      </c>
      <c r="X23" s="25">
        <f t="shared" si="4"/>
        <v>0</v>
      </c>
      <c r="Y23" s="27">
        <v>0</v>
      </c>
      <c r="Z23" s="20">
        <v>0</v>
      </c>
      <c r="AA23" s="20"/>
      <c r="AB23" s="20"/>
      <c r="AC23" s="20"/>
      <c r="AD23" s="20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31.5" customHeight="1">
      <c r="A24" s="20" t="s">
        <v>70</v>
      </c>
      <c r="B24" s="48" t="s">
        <v>71</v>
      </c>
      <c r="C24" s="22">
        <v>62.49</v>
      </c>
      <c r="D24" s="20">
        <v>0</v>
      </c>
      <c r="E24" s="20">
        <v>0</v>
      </c>
      <c r="F24" s="22">
        <f t="shared" si="1"/>
        <v>0</v>
      </c>
      <c r="G24" s="23">
        <f t="shared" si="2"/>
        <v>0</v>
      </c>
      <c r="H24" s="27">
        <v>0</v>
      </c>
      <c r="I24" s="20">
        <v>0</v>
      </c>
      <c r="J24" s="20">
        <v>0</v>
      </c>
      <c r="K24" s="29">
        <v>0</v>
      </c>
      <c r="L24" s="29">
        <v>0</v>
      </c>
      <c r="M24" s="29">
        <v>0</v>
      </c>
      <c r="N24" s="29"/>
      <c r="O24" s="29"/>
      <c r="P24" s="25">
        <f t="shared" si="3"/>
        <v>0</v>
      </c>
      <c r="Q24" s="29">
        <v>0</v>
      </c>
      <c r="R24" s="29">
        <v>0</v>
      </c>
      <c r="S24" s="29">
        <v>0</v>
      </c>
      <c r="T24" s="29">
        <v>0</v>
      </c>
      <c r="U24" s="27">
        <v>0</v>
      </c>
      <c r="V24" s="26">
        <v>0</v>
      </c>
      <c r="W24" s="27">
        <v>0</v>
      </c>
      <c r="X24" s="25">
        <f t="shared" si="4"/>
        <v>0</v>
      </c>
      <c r="Y24" s="27">
        <v>0</v>
      </c>
      <c r="Z24" s="20">
        <v>0</v>
      </c>
      <c r="AA24" s="29">
        <v>0</v>
      </c>
      <c r="AB24" s="29">
        <v>0</v>
      </c>
      <c r="AC24" s="29">
        <v>0</v>
      </c>
      <c r="AD24" s="29">
        <v>0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26.25" customHeight="1">
      <c r="A25" s="20" t="s">
        <v>66</v>
      </c>
      <c r="B25" s="48" t="s">
        <v>72</v>
      </c>
      <c r="C25" s="22">
        <v>75.97</v>
      </c>
      <c r="D25" s="20">
        <v>10</v>
      </c>
      <c r="E25" s="20">
        <v>15</v>
      </c>
      <c r="F25" s="22">
        <f t="shared" si="1"/>
        <v>0.19744636040542318</v>
      </c>
      <c r="G25" s="23">
        <f t="shared" si="2"/>
        <v>0</v>
      </c>
      <c r="H25" s="27">
        <f>G25/D25*100</f>
        <v>0</v>
      </c>
      <c r="I25" s="20">
        <v>0</v>
      </c>
      <c r="J25" s="20">
        <v>0</v>
      </c>
      <c r="K25" s="29">
        <v>0</v>
      </c>
      <c r="L25" s="29">
        <v>0</v>
      </c>
      <c r="M25" s="29">
        <v>0</v>
      </c>
      <c r="N25" s="29"/>
      <c r="O25" s="29"/>
      <c r="P25" s="25">
        <f t="shared" si="3"/>
        <v>0</v>
      </c>
      <c r="Q25" s="29">
        <v>0</v>
      </c>
      <c r="R25" s="29">
        <v>0</v>
      </c>
      <c r="S25" s="29">
        <v>0</v>
      </c>
      <c r="T25" s="29">
        <v>0</v>
      </c>
      <c r="U25" s="27">
        <v>0</v>
      </c>
      <c r="V25" s="26">
        <v>0</v>
      </c>
      <c r="W25" s="27">
        <f>V25/E25*100</f>
        <v>0</v>
      </c>
      <c r="X25" s="25">
        <f t="shared" si="4"/>
        <v>0</v>
      </c>
      <c r="Y25" s="27">
        <f>X25/E25*100</f>
        <v>0</v>
      </c>
      <c r="Z25" s="20">
        <v>0</v>
      </c>
      <c r="AA25" s="29"/>
      <c r="AB25" s="29"/>
      <c r="AC25" s="29"/>
      <c r="AD25" s="2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31.5" customHeight="1">
      <c r="A26" s="25" t="s">
        <v>20</v>
      </c>
      <c r="B26" s="47" t="s">
        <v>87</v>
      </c>
      <c r="C26" s="31"/>
      <c r="D26" s="25">
        <f>D27+D28+D29+D30+D31+D32+D33+D34</f>
        <v>3</v>
      </c>
      <c r="E26" s="25">
        <f>E27+E28+E29+E30+E31+E32+E33+E34</f>
        <v>4</v>
      </c>
      <c r="F26" s="31"/>
      <c r="G26" s="23">
        <f t="shared" si="2"/>
        <v>0</v>
      </c>
      <c r="H26" s="33">
        <f>G26/D26*100</f>
        <v>0</v>
      </c>
      <c r="I26" s="25">
        <v>0</v>
      </c>
      <c r="J26" s="25">
        <f>J27+J28+J29+J30+J31+J32+J33+J34</f>
        <v>0</v>
      </c>
      <c r="K26" s="25"/>
      <c r="L26" s="25">
        <f>L27+L28+L29+L30+L31+L32+L33+L34</f>
        <v>0</v>
      </c>
      <c r="M26" s="25">
        <f>M27+M28+M29+M30+M31+M32+M33+M34</f>
        <v>0</v>
      </c>
      <c r="N26" s="25"/>
      <c r="O26" s="25"/>
      <c r="P26" s="25">
        <f t="shared" si="3"/>
        <v>0</v>
      </c>
      <c r="Q26" s="25">
        <f aca="true" t="shared" si="7" ref="Q26:AC26">Q27+Q28+Q29+Q30+Q31+Q32+Q33+Q34</f>
        <v>0</v>
      </c>
      <c r="R26" s="25">
        <f t="shared" si="7"/>
        <v>0</v>
      </c>
      <c r="S26" s="25">
        <f t="shared" si="7"/>
        <v>0</v>
      </c>
      <c r="T26" s="25">
        <f t="shared" si="7"/>
        <v>0</v>
      </c>
      <c r="U26" s="33">
        <v>0</v>
      </c>
      <c r="V26" s="26">
        <f>V27+V28+V29+V30+V31+V32+V33+V34</f>
        <v>0</v>
      </c>
      <c r="W26" s="33">
        <f>V26/E26*100</f>
        <v>0</v>
      </c>
      <c r="X26" s="25">
        <f>X27+X28+X29+X30+X31+X32+X33+X34</f>
        <v>0</v>
      </c>
      <c r="Y26" s="33">
        <f>X26/E26*100</f>
        <v>0</v>
      </c>
      <c r="Z26" s="25">
        <v>0</v>
      </c>
      <c r="AA26" s="25">
        <f t="shared" si="7"/>
        <v>0</v>
      </c>
      <c r="AB26" s="25">
        <f t="shared" si="7"/>
        <v>0</v>
      </c>
      <c r="AC26" s="25">
        <f t="shared" si="7"/>
        <v>0</v>
      </c>
      <c r="AD26" s="25">
        <f>AD27+AD28+AD29+AD30+AD31+AD32+AD33+AD34</f>
        <v>0</v>
      </c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9.5" customHeight="1">
      <c r="A27" s="20" t="s">
        <v>21</v>
      </c>
      <c r="B27" s="48" t="s">
        <v>88</v>
      </c>
      <c r="C27" s="22">
        <v>78.688</v>
      </c>
      <c r="D27" s="20">
        <v>3</v>
      </c>
      <c r="E27" s="20">
        <v>4</v>
      </c>
      <c r="F27" s="22">
        <f t="shared" si="1"/>
        <v>0.05083367222448149</v>
      </c>
      <c r="G27" s="23">
        <f t="shared" si="2"/>
        <v>0</v>
      </c>
      <c r="H27" s="27">
        <f>G27/D27*100</f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/>
      <c r="O27" s="20"/>
      <c r="P27" s="25">
        <f t="shared" si="3"/>
        <v>0</v>
      </c>
      <c r="Q27" s="20">
        <v>0</v>
      </c>
      <c r="R27" s="20">
        <v>0</v>
      </c>
      <c r="S27" s="20">
        <v>0</v>
      </c>
      <c r="T27" s="20">
        <v>0</v>
      </c>
      <c r="U27" s="27">
        <v>0</v>
      </c>
      <c r="V27" s="26">
        <v>0</v>
      </c>
      <c r="W27" s="27">
        <f>V27/E27*100</f>
        <v>0</v>
      </c>
      <c r="X27" s="25">
        <f t="shared" si="4"/>
        <v>0</v>
      </c>
      <c r="Y27" s="27">
        <f>X27/E27*100</f>
        <v>0</v>
      </c>
      <c r="Z27" s="20">
        <v>0</v>
      </c>
      <c r="AA27" s="20"/>
      <c r="AB27" s="20"/>
      <c r="AC27" s="20"/>
      <c r="AD27" s="20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20.25" customHeight="1">
      <c r="A28" s="20" t="s">
        <v>22</v>
      </c>
      <c r="B28" s="48" t="s">
        <v>89</v>
      </c>
      <c r="C28" s="22">
        <v>37.955</v>
      </c>
      <c r="D28" s="20">
        <v>0</v>
      </c>
      <c r="E28" s="20">
        <v>0</v>
      </c>
      <c r="F28" s="22">
        <f t="shared" si="1"/>
        <v>0</v>
      </c>
      <c r="G28" s="23">
        <f t="shared" si="2"/>
        <v>0</v>
      </c>
      <c r="H28" s="27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/>
      <c r="O28" s="20"/>
      <c r="P28" s="25">
        <f t="shared" si="3"/>
        <v>0</v>
      </c>
      <c r="Q28" s="20">
        <v>0</v>
      </c>
      <c r="R28" s="20">
        <v>0</v>
      </c>
      <c r="S28" s="20">
        <v>0</v>
      </c>
      <c r="T28" s="20">
        <v>0</v>
      </c>
      <c r="U28" s="27">
        <v>0</v>
      </c>
      <c r="V28" s="26">
        <v>0</v>
      </c>
      <c r="W28" s="27">
        <v>0</v>
      </c>
      <c r="X28" s="25">
        <f t="shared" si="4"/>
        <v>0</v>
      </c>
      <c r="Y28" s="27">
        <v>0</v>
      </c>
      <c r="Z28" s="20">
        <v>0</v>
      </c>
      <c r="AA28" s="20"/>
      <c r="AB28" s="20"/>
      <c r="AC28" s="20"/>
      <c r="AD28" s="20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24" customHeight="1">
      <c r="A29" s="20" t="s">
        <v>23</v>
      </c>
      <c r="B29" s="48" t="s">
        <v>90</v>
      </c>
      <c r="C29" s="22">
        <v>33.566</v>
      </c>
      <c r="D29" s="20">
        <v>0</v>
      </c>
      <c r="E29" s="20">
        <v>0</v>
      </c>
      <c r="F29" s="22">
        <f t="shared" si="1"/>
        <v>0</v>
      </c>
      <c r="G29" s="23">
        <f t="shared" si="2"/>
        <v>0</v>
      </c>
      <c r="H29" s="27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/>
      <c r="O29" s="20"/>
      <c r="P29" s="25">
        <f t="shared" si="3"/>
        <v>0</v>
      </c>
      <c r="Q29" s="20">
        <v>0</v>
      </c>
      <c r="R29" s="20">
        <v>0</v>
      </c>
      <c r="S29" s="20">
        <v>0</v>
      </c>
      <c r="T29" s="20">
        <v>0</v>
      </c>
      <c r="U29" s="27">
        <v>0</v>
      </c>
      <c r="V29" s="26">
        <v>0</v>
      </c>
      <c r="W29" s="27">
        <v>0</v>
      </c>
      <c r="X29" s="25">
        <f t="shared" si="4"/>
        <v>0</v>
      </c>
      <c r="Y29" s="27">
        <v>0</v>
      </c>
      <c r="Z29" s="20">
        <v>0</v>
      </c>
      <c r="AA29" s="20"/>
      <c r="AB29" s="20"/>
      <c r="AC29" s="20"/>
      <c r="AD29" s="20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20.25" customHeight="1">
      <c r="A30" s="20" t="s">
        <v>24</v>
      </c>
      <c r="B30" s="48" t="s">
        <v>91</v>
      </c>
      <c r="C30" s="22">
        <v>73.75</v>
      </c>
      <c r="D30" s="20">
        <v>0</v>
      </c>
      <c r="E30" s="20">
        <v>0</v>
      </c>
      <c r="F30" s="22">
        <f t="shared" si="1"/>
        <v>0</v>
      </c>
      <c r="G30" s="23">
        <f t="shared" si="2"/>
        <v>0</v>
      </c>
      <c r="H30" s="27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/>
      <c r="O30" s="20"/>
      <c r="P30" s="25">
        <f t="shared" si="3"/>
        <v>0</v>
      </c>
      <c r="Q30" s="20">
        <v>0</v>
      </c>
      <c r="R30" s="20">
        <v>0</v>
      </c>
      <c r="S30" s="20">
        <v>0</v>
      </c>
      <c r="T30" s="20">
        <v>0</v>
      </c>
      <c r="U30" s="27">
        <v>0</v>
      </c>
      <c r="V30" s="26">
        <v>0</v>
      </c>
      <c r="W30" s="27">
        <v>0</v>
      </c>
      <c r="X30" s="25">
        <f t="shared" si="4"/>
        <v>0</v>
      </c>
      <c r="Y30" s="27">
        <v>0</v>
      </c>
      <c r="Z30" s="20">
        <v>0</v>
      </c>
      <c r="AA30" s="20"/>
      <c r="AB30" s="20"/>
      <c r="AC30" s="20"/>
      <c r="AD30" s="20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23.25" customHeight="1">
      <c r="A31" s="20" t="s">
        <v>49</v>
      </c>
      <c r="B31" s="48" t="s">
        <v>92</v>
      </c>
      <c r="C31" s="22">
        <v>15.18</v>
      </c>
      <c r="D31" s="20">
        <v>0</v>
      </c>
      <c r="E31" s="20">
        <v>0</v>
      </c>
      <c r="F31" s="22">
        <f t="shared" si="1"/>
        <v>0</v>
      </c>
      <c r="G31" s="23">
        <f t="shared" si="2"/>
        <v>0</v>
      </c>
      <c r="H31" s="27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/>
      <c r="O31" s="20"/>
      <c r="P31" s="25">
        <f t="shared" si="3"/>
        <v>0</v>
      </c>
      <c r="Q31" s="20">
        <v>0</v>
      </c>
      <c r="R31" s="20">
        <v>0</v>
      </c>
      <c r="S31" s="20">
        <v>0</v>
      </c>
      <c r="T31" s="20">
        <v>0</v>
      </c>
      <c r="U31" s="27">
        <v>0</v>
      </c>
      <c r="V31" s="26">
        <v>0</v>
      </c>
      <c r="W31" s="27">
        <v>0</v>
      </c>
      <c r="X31" s="25">
        <f t="shared" si="4"/>
        <v>0</v>
      </c>
      <c r="Y31" s="27">
        <v>0</v>
      </c>
      <c r="Z31" s="20">
        <v>0</v>
      </c>
      <c r="AA31" s="20"/>
      <c r="AB31" s="20"/>
      <c r="AC31" s="20"/>
      <c r="AD31" s="20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23.25" customHeight="1">
      <c r="A32" s="20" t="s">
        <v>50</v>
      </c>
      <c r="B32" s="48" t="s">
        <v>93</v>
      </c>
      <c r="C32" s="22">
        <v>34.63</v>
      </c>
      <c r="D32" s="20">
        <v>0</v>
      </c>
      <c r="E32" s="20">
        <v>0</v>
      </c>
      <c r="F32" s="22">
        <f t="shared" si="1"/>
        <v>0</v>
      </c>
      <c r="G32" s="23">
        <f t="shared" si="2"/>
        <v>0</v>
      </c>
      <c r="H32" s="27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/>
      <c r="O32" s="20"/>
      <c r="P32" s="25">
        <f t="shared" si="3"/>
        <v>0</v>
      </c>
      <c r="Q32" s="20">
        <v>0</v>
      </c>
      <c r="R32" s="20">
        <v>0</v>
      </c>
      <c r="S32" s="20">
        <v>0</v>
      </c>
      <c r="T32" s="20">
        <v>0</v>
      </c>
      <c r="U32" s="27">
        <v>0</v>
      </c>
      <c r="V32" s="26">
        <v>0</v>
      </c>
      <c r="W32" s="27">
        <v>0</v>
      </c>
      <c r="X32" s="25">
        <f t="shared" si="4"/>
        <v>0</v>
      </c>
      <c r="Y32" s="27">
        <v>0</v>
      </c>
      <c r="Z32" s="20">
        <v>0</v>
      </c>
      <c r="AA32" s="20"/>
      <c r="AB32" s="20"/>
      <c r="AC32" s="20"/>
      <c r="AD32" s="20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23.25" customHeight="1">
      <c r="A33" s="20" t="s">
        <v>67</v>
      </c>
      <c r="B33" s="48" t="s">
        <v>94</v>
      </c>
      <c r="C33" s="22">
        <v>23.03861</v>
      </c>
      <c r="D33" s="20">
        <v>0</v>
      </c>
      <c r="E33" s="20">
        <v>0</v>
      </c>
      <c r="F33" s="22">
        <f t="shared" si="1"/>
        <v>0</v>
      </c>
      <c r="G33" s="23">
        <f t="shared" si="2"/>
        <v>0</v>
      </c>
      <c r="H33" s="27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/>
      <c r="O33" s="20"/>
      <c r="P33" s="25">
        <f t="shared" si="3"/>
        <v>0</v>
      </c>
      <c r="Q33" s="20">
        <v>0</v>
      </c>
      <c r="R33" s="20">
        <v>0</v>
      </c>
      <c r="S33" s="20">
        <v>0</v>
      </c>
      <c r="T33" s="20">
        <v>0</v>
      </c>
      <c r="U33" s="27">
        <v>0</v>
      </c>
      <c r="V33" s="26">
        <v>0</v>
      </c>
      <c r="W33" s="27">
        <v>0</v>
      </c>
      <c r="X33" s="25">
        <f t="shared" si="4"/>
        <v>0</v>
      </c>
      <c r="Y33" s="27">
        <v>0</v>
      </c>
      <c r="Z33" s="20">
        <v>0</v>
      </c>
      <c r="AA33" s="20"/>
      <c r="AB33" s="20"/>
      <c r="AC33" s="20"/>
      <c r="AD33" s="20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33" customHeight="1">
      <c r="A34" s="20" t="s">
        <v>68</v>
      </c>
      <c r="B34" s="48" t="s">
        <v>95</v>
      </c>
      <c r="C34" s="22">
        <v>25.04</v>
      </c>
      <c r="D34" s="20">
        <v>0</v>
      </c>
      <c r="E34" s="20">
        <v>0</v>
      </c>
      <c r="F34" s="22">
        <f t="shared" si="1"/>
        <v>0</v>
      </c>
      <c r="G34" s="23">
        <f t="shared" si="2"/>
        <v>0</v>
      </c>
      <c r="H34" s="27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/>
      <c r="O34" s="20"/>
      <c r="P34" s="25">
        <f t="shared" si="3"/>
        <v>0</v>
      </c>
      <c r="Q34" s="20">
        <v>0</v>
      </c>
      <c r="R34" s="20">
        <v>0</v>
      </c>
      <c r="S34" s="20">
        <v>0</v>
      </c>
      <c r="T34" s="20">
        <v>0</v>
      </c>
      <c r="U34" s="27">
        <v>0</v>
      </c>
      <c r="V34" s="26">
        <v>0</v>
      </c>
      <c r="W34" s="27">
        <v>0</v>
      </c>
      <c r="X34" s="25">
        <v>0</v>
      </c>
      <c r="Y34" s="27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31.5" customHeight="1">
      <c r="A35" s="25" t="s">
        <v>25</v>
      </c>
      <c r="B35" s="47" t="s">
        <v>3</v>
      </c>
      <c r="C35" s="31"/>
      <c r="D35" s="25">
        <f>D36+D37+D38</f>
        <v>32</v>
      </c>
      <c r="E35" s="25">
        <f>E36+E37+E38</f>
        <v>35</v>
      </c>
      <c r="F35" s="31"/>
      <c r="G35" s="23">
        <f t="shared" si="2"/>
        <v>3</v>
      </c>
      <c r="H35" s="33">
        <f>G35/D35*100</f>
        <v>9.375</v>
      </c>
      <c r="I35" s="25">
        <v>0</v>
      </c>
      <c r="J35" s="25">
        <f>J36+J37+J38</f>
        <v>0</v>
      </c>
      <c r="K35" s="25">
        <f>K36+K37+K38</f>
        <v>0</v>
      </c>
      <c r="L35" s="25">
        <f>L36+L37+L38</f>
        <v>3</v>
      </c>
      <c r="M35" s="25">
        <f>M36+M37+M38</f>
        <v>0</v>
      </c>
      <c r="N35" s="25">
        <f aca="true" t="shared" si="8" ref="N35:AD35">N36+N37+N38</f>
        <v>0</v>
      </c>
      <c r="O35" s="25">
        <f t="shared" si="8"/>
        <v>0</v>
      </c>
      <c r="P35" s="25">
        <f t="shared" si="3"/>
        <v>3</v>
      </c>
      <c r="Q35" s="25">
        <f t="shared" si="8"/>
        <v>0</v>
      </c>
      <c r="R35" s="25">
        <f t="shared" si="8"/>
        <v>0</v>
      </c>
      <c r="S35" s="25">
        <f t="shared" si="8"/>
        <v>3</v>
      </c>
      <c r="T35" s="25">
        <f t="shared" si="8"/>
        <v>0</v>
      </c>
      <c r="U35" s="33">
        <f>P35/G35*100</f>
        <v>100</v>
      </c>
      <c r="V35" s="26">
        <f t="shared" si="8"/>
        <v>3</v>
      </c>
      <c r="W35" s="33">
        <f>V35/E35*100</f>
        <v>8.571428571428571</v>
      </c>
      <c r="X35" s="50">
        <f t="shared" si="8"/>
        <v>3</v>
      </c>
      <c r="Y35" s="33">
        <f>X35/E35*100</f>
        <v>8.571428571428571</v>
      </c>
      <c r="Z35" s="25">
        <v>0</v>
      </c>
      <c r="AA35" s="25">
        <f t="shared" si="8"/>
        <v>0</v>
      </c>
      <c r="AB35" s="25">
        <f t="shared" si="8"/>
        <v>0</v>
      </c>
      <c r="AC35" s="25">
        <f t="shared" si="8"/>
        <v>0</v>
      </c>
      <c r="AD35" s="25">
        <f t="shared" si="8"/>
        <v>0</v>
      </c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26.25" customHeight="1">
      <c r="A36" s="20" t="s">
        <v>26</v>
      </c>
      <c r="B36" s="48" t="s">
        <v>46</v>
      </c>
      <c r="C36" s="22">
        <v>78.4</v>
      </c>
      <c r="D36" s="20">
        <v>0</v>
      </c>
      <c r="E36" s="20">
        <v>0</v>
      </c>
      <c r="F36" s="22">
        <f>D36/C36</f>
        <v>0</v>
      </c>
      <c r="G36" s="23">
        <f t="shared" si="2"/>
        <v>0</v>
      </c>
      <c r="H36" s="27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/>
      <c r="O36" s="20"/>
      <c r="P36" s="25">
        <f t="shared" si="3"/>
        <v>0</v>
      </c>
      <c r="Q36" s="20">
        <v>0</v>
      </c>
      <c r="R36" s="20">
        <v>0</v>
      </c>
      <c r="S36" s="20">
        <v>0</v>
      </c>
      <c r="T36" s="20">
        <v>0</v>
      </c>
      <c r="U36" s="27">
        <v>0</v>
      </c>
      <c r="V36" s="26">
        <v>0</v>
      </c>
      <c r="W36" s="27">
        <v>0</v>
      </c>
      <c r="X36" s="25">
        <f t="shared" si="4"/>
        <v>0</v>
      </c>
      <c r="Y36" s="27">
        <v>0</v>
      </c>
      <c r="Z36" s="20">
        <v>0</v>
      </c>
      <c r="AA36" s="20"/>
      <c r="AB36" s="20"/>
      <c r="AC36" s="20"/>
      <c r="AD36" s="20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21" customHeight="1">
      <c r="A37" s="20" t="s">
        <v>27</v>
      </c>
      <c r="B37" s="48" t="s">
        <v>43</v>
      </c>
      <c r="C37" s="22">
        <v>4.478</v>
      </c>
      <c r="D37" s="20">
        <v>32</v>
      </c>
      <c r="E37" s="20">
        <v>35</v>
      </c>
      <c r="F37" s="22">
        <f>E37/C37</f>
        <v>7.815989280928987</v>
      </c>
      <c r="G37" s="23">
        <f t="shared" si="2"/>
        <v>3</v>
      </c>
      <c r="H37" s="27">
        <f>G37/D37*100</f>
        <v>9.375</v>
      </c>
      <c r="I37" s="20">
        <v>0</v>
      </c>
      <c r="J37" s="20">
        <v>0</v>
      </c>
      <c r="K37" s="20">
        <v>0</v>
      </c>
      <c r="L37" s="20">
        <v>3</v>
      </c>
      <c r="M37" s="20">
        <v>0</v>
      </c>
      <c r="N37" s="20"/>
      <c r="O37" s="20"/>
      <c r="P37" s="25">
        <f t="shared" si="3"/>
        <v>3</v>
      </c>
      <c r="Q37" s="20">
        <v>0</v>
      </c>
      <c r="R37" s="20">
        <v>0</v>
      </c>
      <c r="S37" s="20">
        <v>3</v>
      </c>
      <c r="T37" s="20">
        <v>0</v>
      </c>
      <c r="U37" s="27">
        <f>P37/G37*100</f>
        <v>100</v>
      </c>
      <c r="V37" s="26">
        <v>3</v>
      </c>
      <c r="W37" s="27">
        <f>V37/E37*100</f>
        <v>8.571428571428571</v>
      </c>
      <c r="X37" s="25">
        <v>3</v>
      </c>
      <c r="Y37" s="27">
        <f>X37/E37*100</f>
        <v>8.571428571428571</v>
      </c>
      <c r="Z37" s="20">
        <v>0</v>
      </c>
      <c r="AA37" s="20"/>
      <c r="AB37" s="20"/>
      <c r="AC37" s="20"/>
      <c r="AD37" s="20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33.75" customHeight="1">
      <c r="A38" s="20" t="s">
        <v>28</v>
      </c>
      <c r="B38" s="48" t="s">
        <v>74</v>
      </c>
      <c r="C38" s="22">
        <v>7.25</v>
      </c>
      <c r="D38" s="20">
        <v>0</v>
      </c>
      <c r="E38" s="20">
        <v>0</v>
      </c>
      <c r="F38" s="22">
        <f>E38/C38</f>
        <v>0</v>
      </c>
      <c r="G38" s="23">
        <f t="shared" si="2"/>
        <v>0</v>
      </c>
      <c r="H38" s="27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/>
      <c r="O38" s="20"/>
      <c r="P38" s="25">
        <f t="shared" si="3"/>
        <v>0</v>
      </c>
      <c r="Q38" s="20">
        <v>0</v>
      </c>
      <c r="R38" s="20">
        <v>0</v>
      </c>
      <c r="S38" s="20">
        <v>0</v>
      </c>
      <c r="T38" s="20">
        <v>0</v>
      </c>
      <c r="U38" s="27">
        <v>0</v>
      </c>
      <c r="V38" s="26">
        <v>0</v>
      </c>
      <c r="W38" s="27">
        <v>0</v>
      </c>
      <c r="X38" s="25">
        <f t="shared" si="4"/>
        <v>0</v>
      </c>
      <c r="Y38" s="27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33" customHeight="1">
      <c r="A39" s="25" t="s">
        <v>29</v>
      </c>
      <c r="B39" s="47" t="s">
        <v>4</v>
      </c>
      <c r="C39" s="31"/>
      <c r="D39" s="25">
        <f>D40+D41+D42+D43+D44</f>
        <v>48</v>
      </c>
      <c r="E39" s="25">
        <f>E40+E41+E42+E43+E44</f>
        <v>48</v>
      </c>
      <c r="F39" s="31"/>
      <c r="G39" s="23">
        <f t="shared" si="2"/>
        <v>0</v>
      </c>
      <c r="H39" s="33">
        <f>G39/D39*100</f>
        <v>0</v>
      </c>
      <c r="I39" s="25">
        <v>0</v>
      </c>
      <c r="J39" s="25">
        <f>J40+J41+J42+J43+J44</f>
        <v>0</v>
      </c>
      <c r="K39" s="25">
        <f aca="true" t="shared" si="9" ref="K39:AD39">K40+K41+K42+K43+K44</f>
        <v>0</v>
      </c>
      <c r="L39" s="25">
        <f t="shared" si="9"/>
        <v>0</v>
      </c>
      <c r="M39" s="25">
        <f t="shared" si="9"/>
        <v>0</v>
      </c>
      <c r="N39" s="25">
        <f t="shared" si="9"/>
        <v>0</v>
      </c>
      <c r="O39" s="25">
        <f t="shared" si="9"/>
        <v>0</v>
      </c>
      <c r="P39" s="25">
        <f t="shared" si="3"/>
        <v>0</v>
      </c>
      <c r="Q39" s="25">
        <f t="shared" si="9"/>
        <v>0</v>
      </c>
      <c r="R39" s="25">
        <f t="shared" si="9"/>
        <v>0</v>
      </c>
      <c r="S39" s="25">
        <f t="shared" si="9"/>
        <v>0</v>
      </c>
      <c r="T39" s="25">
        <f t="shared" si="9"/>
        <v>0</v>
      </c>
      <c r="U39" s="33">
        <v>0</v>
      </c>
      <c r="V39" s="26">
        <f>V40+V41+V42+V43+V44</f>
        <v>0</v>
      </c>
      <c r="W39" s="33">
        <f>V39/E39*100</f>
        <v>0</v>
      </c>
      <c r="X39" s="25">
        <f t="shared" si="4"/>
        <v>0</v>
      </c>
      <c r="Y39" s="33">
        <f>X39/E39*100</f>
        <v>0</v>
      </c>
      <c r="Z39" s="25">
        <v>0</v>
      </c>
      <c r="AA39" s="25">
        <f t="shared" si="9"/>
        <v>0</v>
      </c>
      <c r="AB39" s="25">
        <f t="shared" si="9"/>
        <v>0</v>
      </c>
      <c r="AC39" s="25">
        <f t="shared" si="9"/>
        <v>0</v>
      </c>
      <c r="AD39" s="25">
        <f t="shared" si="9"/>
        <v>0</v>
      </c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24" customHeight="1">
      <c r="A40" s="20" t="s">
        <v>30</v>
      </c>
      <c r="B40" s="48" t="s">
        <v>47</v>
      </c>
      <c r="C40" s="22">
        <v>59.27</v>
      </c>
      <c r="D40" s="20">
        <v>11</v>
      </c>
      <c r="E40" s="20">
        <v>10</v>
      </c>
      <c r="F40" s="22">
        <f aca="true" t="shared" si="10" ref="F40:F73">E40/C40</f>
        <v>0.16871941960519654</v>
      </c>
      <c r="G40" s="23">
        <f t="shared" si="2"/>
        <v>0</v>
      </c>
      <c r="H40" s="27">
        <f>G40/D40*100</f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/>
      <c r="O40" s="20"/>
      <c r="P40" s="25">
        <f t="shared" si="3"/>
        <v>0</v>
      </c>
      <c r="Q40" s="20">
        <v>0</v>
      </c>
      <c r="R40" s="20">
        <v>0</v>
      </c>
      <c r="S40" s="20">
        <v>0</v>
      </c>
      <c r="T40" s="20">
        <v>0</v>
      </c>
      <c r="U40" s="27">
        <v>0</v>
      </c>
      <c r="V40" s="26">
        <v>0</v>
      </c>
      <c r="W40" s="27">
        <f>V40/E40*100</f>
        <v>0</v>
      </c>
      <c r="X40" s="25">
        <f t="shared" si="4"/>
        <v>0</v>
      </c>
      <c r="Y40" s="27">
        <f>X40/E40*100</f>
        <v>0</v>
      </c>
      <c r="Z40" s="20">
        <v>0</v>
      </c>
      <c r="AA40" s="20"/>
      <c r="AB40" s="20"/>
      <c r="AC40" s="20"/>
      <c r="AD40" s="20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21.75" customHeight="1">
      <c r="A41" s="20" t="s">
        <v>31</v>
      </c>
      <c r="B41" s="48" t="s">
        <v>48</v>
      </c>
      <c r="C41" s="22">
        <v>14.561</v>
      </c>
      <c r="D41" s="20">
        <v>9</v>
      </c>
      <c r="E41" s="20">
        <v>17</v>
      </c>
      <c r="F41" s="22">
        <f t="shared" si="10"/>
        <v>1.1675022319895612</v>
      </c>
      <c r="G41" s="23">
        <f t="shared" si="2"/>
        <v>0</v>
      </c>
      <c r="H41" s="27">
        <f>G41/D41*100</f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/>
      <c r="O41" s="20"/>
      <c r="P41" s="25">
        <f t="shared" si="3"/>
        <v>0</v>
      </c>
      <c r="Q41" s="20">
        <v>0</v>
      </c>
      <c r="R41" s="20">
        <v>0</v>
      </c>
      <c r="S41" s="20">
        <v>0</v>
      </c>
      <c r="T41" s="20">
        <v>0</v>
      </c>
      <c r="U41" s="27">
        <v>0</v>
      </c>
      <c r="V41" s="26">
        <v>0</v>
      </c>
      <c r="W41" s="27">
        <f>V41/E41*100</f>
        <v>0</v>
      </c>
      <c r="X41" s="25">
        <f t="shared" si="4"/>
        <v>0</v>
      </c>
      <c r="Y41" s="27">
        <f>X41/E41*100</f>
        <v>0</v>
      </c>
      <c r="Z41" s="20">
        <v>0</v>
      </c>
      <c r="AA41" s="20"/>
      <c r="AB41" s="20"/>
      <c r="AC41" s="20"/>
      <c r="AD41" s="20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25.5" customHeight="1">
      <c r="A42" s="20" t="s">
        <v>32</v>
      </c>
      <c r="B42" s="48" t="s">
        <v>5</v>
      </c>
      <c r="C42" s="22">
        <v>35.55868</v>
      </c>
      <c r="D42" s="20">
        <v>28</v>
      </c>
      <c r="E42" s="20">
        <v>21</v>
      </c>
      <c r="F42" s="22">
        <f t="shared" si="10"/>
        <v>0.5905731033885397</v>
      </c>
      <c r="G42" s="23">
        <f t="shared" si="2"/>
        <v>0</v>
      </c>
      <c r="H42" s="27">
        <f>G42/D42*100</f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/>
      <c r="O42" s="20"/>
      <c r="P42" s="25">
        <f t="shared" si="3"/>
        <v>0</v>
      </c>
      <c r="Q42" s="20">
        <v>0</v>
      </c>
      <c r="R42" s="20">
        <v>0</v>
      </c>
      <c r="S42" s="20">
        <v>0</v>
      </c>
      <c r="T42" s="20">
        <v>0</v>
      </c>
      <c r="U42" s="27">
        <v>0</v>
      </c>
      <c r="V42" s="26">
        <v>0</v>
      </c>
      <c r="W42" s="27">
        <f>V42/E42*100</f>
        <v>0</v>
      </c>
      <c r="X42" s="25">
        <f t="shared" si="4"/>
        <v>0</v>
      </c>
      <c r="Y42" s="27">
        <f>X42/E42*100</f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31.5" customHeight="1">
      <c r="A43" s="20" t="s">
        <v>42</v>
      </c>
      <c r="B43" s="48" t="s">
        <v>75</v>
      </c>
      <c r="C43" s="22">
        <v>46.24</v>
      </c>
      <c r="D43" s="20">
        <v>0</v>
      </c>
      <c r="E43" s="20">
        <v>0</v>
      </c>
      <c r="F43" s="22">
        <f t="shared" si="10"/>
        <v>0</v>
      </c>
      <c r="G43" s="23">
        <f t="shared" si="2"/>
        <v>0</v>
      </c>
      <c r="H43" s="27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/>
      <c r="O43" s="20"/>
      <c r="P43" s="25">
        <f t="shared" si="3"/>
        <v>0</v>
      </c>
      <c r="Q43" s="20">
        <v>0</v>
      </c>
      <c r="R43" s="20">
        <v>0</v>
      </c>
      <c r="S43" s="20">
        <v>0</v>
      </c>
      <c r="T43" s="20">
        <v>0</v>
      </c>
      <c r="U43" s="27">
        <v>0</v>
      </c>
      <c r="V43" s="26">
        <v>0</v>
      </c>
      <c r="W43" s="27">
        <v>0</v>
      </c>
      <c r="X43" s="25">
        <f t="shared" si="4"/>
        <v>0</v>
      </c>
      <c r="Y43" s="27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36" customHeight="1">
      <c r="A44" s="20" t="s">
        <v>69</v>
      </c>
      <c r="B44" s="48" t="s">
        <v>123</v>
      </c>
      <c r="C44" s="22">
        <v>93.156</v>
      </c>
      <c r="D44" s="20">
        <v>0</v>
      </c>
      <c r="E44" s="20">
        <v>0</v>
      </c>
      <c r="F44" s="22">
        <f t="shared" si="10"/>
        <v>0</v>
      </c>
      <c r="G44" s="23">
        <f t="shared" si="2"/>
        <v>0</v>
      </c>
      <c r="H44" s="27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/>
      <c r="O44" s="20"/>
      <c r="P44" s="25">
        <f t="shared" si="3"/>
        <v>0</v>
      </c>
      <c r="Q44" s="20">
        <v>0</v>
      </c>
      <c r="R44" s="20">
        <v>0</v>
      </c>
      <c r="S44" s="20">
        <v>0</v>
      </c>
      <c r="T44" s="20">
        <v>0</v>
      </c>
      <c r="U44" s="27">
        <v>0</v>
      </c>
      <c r="V44" s="26">
        <v>0</v>
      </c>
      <c r="W44" s="27">
        <v>0</v>
      </c>
      <c r="X44" s="25">
        <f t="shared" si="4"/>
        <v>0</v>
      </c>
      <c r="Y44" s="27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35.25" customHeight="1">
      <c r="A45" s="25" t="s">
        <v>33</v>
      </c>
      <c r="B45" s="47" t="s">
        <v>6</v>
      </c>
      <c r="C45" s="31"/>
      <c r="D45" s="25">
        <f>D46+D47+D48+D49+D50+D51+D52+D53</f>
        <v>3</v>
      </c>
      <c r="E45" s="25">
        <f>E46+E47+E48+E49+E50+E51+E52+E53</f>
        <v>2</v>
      </c>
      <c r="F45" s="31"/>
      <c r="G45" s="23">
        <f t="shared" si="2"/>
        <v>0</v>
      </c>
      <c r="H45" s="33">
        <f>G45/D45*100</f>
        <v>0</v>
      </c>
      <c r="I45" s="25">
        <v>0</v>
      </c>
      <c r="J45" s="25">
        <f>J46+J47+J48+J49+J50+J51+J52+J53</f>
        <v>0</v>
      </c>
      <c r="K45" s="25">
        <f aca="true" t="shared" si="11" ref="K45:AC45">K46+K47+K48+K49+K50+K51+K52+K53</f>
        <v>0</v>
      </c>
      <c r="L45" s="25">
        <f t="shared" si="11"/>
        <v>0</v>
      </c>
      <c r="M45" s="25">
        <f t="shared" si="11"/>
        <v>0</v>
      </c>
      <c r="N45" s="25">
        <f t="shared" si="11"/>
        <v>0</v>
      </c>
      <c r="O45" s="25">
        <f t="shared" si="11"/>
        <v>0</v>
      </c>
      <c r="P45" s="25">
        <f t="shared" si="3"/>
        <v>0</v>
      </c>
      <c r="Q45" s="25">
        <f t="shared" si="11"/>
        <v>0</v>
      </c>
      <c r="R45" s="25">
        <f t="shared" si="11"/>
        <v>0</v>
      </c>
      <c r="S45" s="25">
        <f t="shared" si="11"/>
        <v>0</v>
      </c>
      <c r="T45" s="25">
        <f t="shared" si="11"/>
        <v>0</v>
      </c>
      <c r="U45" s="33">
        <v>0</v>
      </c>
      <c r="V45" s="26">
        <f t="shared" si="11"/>
        <v>0</v>
      </c>
      <c r="W45" s="33">
        <v>0</v>
      </c>
      <c r="X45" s="25">
        <f t="shared" si="4"/>
        <v>0</v>
      </c>
      <c r="Y45" s="33">
        <v>0</v>
      </c>
      <c r="Z45" s="25">
        <v>0</v>
      </c>
      <c r="AA45" s="25">
        <f t="shared" si="11"/>
        <v>0</v>
      </c>
      <c r="AB45" s="25">
        <f t="shared" si="11"/>
        <v>0</v>
      </c>
      <c r="AC45" s="25">
        <f t="shared" si="11"/>
        <v>0</v>
      </c>
      <c r="AD45" s="25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21.75" customHeight="1">
      <c r="A46" s="20" t="s">
        <v>34</v>
      </c>
      <c r="B46" s="48" t="s">
        <v>51</v>
      </c>
      <c r="C46" s="22">
        <v>9.764</v>
      </c>
      <c r="D46" s="20">
        <v>0</v>
      </c>
      <c r="E46" s="20">
        <v>0</v>
      </c>
      <c r="F46" s="22">
        <f t="shared" si="10"/>
        <v>0</v>
      </c>
      <c r="G46" s="23">
        <f t="shared" si="2"/>
        <v>0</v>
      </c>
      <c r="H46" s="27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/>
      <c r="O46" s="20"/>
      <c r="P46" s="25">
        <f t="shared" si="3"/>
        <v>0</v>
      </c>
      <c r="Q46" s="20">
        <v>0</v>
      </c>
      <c r="R46" s="20">
        <v>0</v>
      </c>
      <c r="S46" s="20">
        <v>0</v>
      </c>
      <c r="T46" s="20">
        <v>0</v>
      </c>
      <c r="U46" s="27">
        <v>0</v>
      </c>
      <c r="V46" s="26">
        <v>0</v>
      </c>
      <c r="W46" s="27">
        <v>0</v>
      </c>
      <c r="X46" s="25">
        <f t="shared" si="4"/>
        <v>0</v>
      </c>
      <c r="Y46" s="27">
        <v>0</v>
      </c>
      <c r="Z46" s="20">
        <v>0</v>
      </c>
      <c r="AA46" s="20"/>
      <c r="AB46" s="20"/>
      <c r="AC46" s="20"/>
      <c r="AD46" s="20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23.25" customHeight="1">
      <c r="A47" s="20" t="s">
        <v>35</v>
      </c>
      <c r="B47" s="48" t="s">
        <v>52</v>
      </c>
      <c r="C47" s="22">
        <v>10.51</v>
      </c>
      <c r="D47" s="20">
        <v>0</v>
      </c>
      <c r="E47" s="20">
        <v>0</v>
      </c>
      <c r="F47" s="22">
        <f t="shared" si="10"/>
        <v>0</v>
      </c>
      <c r="G47" s="23">
        <f t="shared" si="2"/>
        <v>0</v>
      </c>
      <c r="H47" s="27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/>
      <c r="O47" s="20"/>
      <c r="P47" s="25">
        <f t="shared" si="3"/>
        <v>0</v>
      </c>
      <c r="Q47" s="20">
        <v>0</v>
      </c>
      <c r="R47" s="20">
        <v>0</v>
      </c>
      <c r="S47" s="20">
        <v>0</v>
      </c>
      <c r="T47" s="20">
        <v>0</v>
      </c>
      <c r="U47" s="27">
        <v>0</v>
      </c>
      <c r="V47" s="26">
        <v>0</v>
      </c>
      <c r="W47" s="27">
        <v>0</v>
      </c>
      <c r="X47" s="25">
        <f t="shared" si="4"/>
        <v>0</v>
      </c>
      <c r="Y47" s="27">
        <v>0</v>
      </c>
      <c r="Z47" s="20">
        <v>0</v>
      </c>
      <c r="AA47" s="20"/>
      <c r="AB47" s="20"/>
      <c r="AC47" s="20"/>
      <c r="AD47" s="20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26.25" customHeight="1">
      <c r="A48" s="20" t="s">
        <v>36</v>
      </c>
      <c r="B48" s="49" t="s">
        <v>53</v>
      </c>
      <c r="C48" s="28">
        <v>2.782</v>
      </c>
      <c r="D48" s="20">
        <v>3</v>
      </c>
      <c r="E48" s="20">
        <v>2</v>
      </c>
      <c r="F48" s="22">
        <f t="shared" si="10"/>
        <v>0.7189072609633357</v>
      </c>
      <c r="G48" s="23">
        <f t="shared" si="2"/>
        <v>0</v>
      </c>
      <c r="H48" s="27">
        <f>G48/D48*100</f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/>
      <c r="O48" s="20"/>
      <c r="P48" s="25">
        <f t="shared" si="3"/>
        <v>0</v>
      </c>
      <c r="Q48" s="20">
        <v>0</v>
      </c>
      <c r="R48" s="20">
        <v>0</v>
      </c>
      <c r="S48" s="20">
        <v>0</v>
      </c>
      <c r="T48" s="20">
        <v>0</v>
      </c>
      <c r="U48" s="27">
        <v>0</v>
      </c>
      <c r="V48" s="26">
        <v>0</v>
      </c>
      <c r="W48" s="27">
        <f>V48/E48*100</f>
        <v>0</v>
      </c>
      <c r="X48" s="25">
        <f t="shared" si="4"/>
        <v>0</v>
      </c>
      <c r="Y48" s="27">
        <f>X48/E48*100</f>
        <v>0</v>
      </c>
      <c r="Z48" s="20">
        <v>0</v>
      </c>
      <c r="AA48" s="20"/>
      <c r="AB48" s="20"/>
      <c r="AC48" s="20"/>
      <c r="AD48" s="20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24" customHeight="1">
      <c r="A49" s="20" t="s">
        <v>62</v>
      </c>
      <c r="B49" s="48" t="s">
        <v>54</v>
      </c>
      <c r="C49" s="22">
        <v>6.608</v>
      </c>
      <c r="D49" s="20">
        <v>0</v>
      </c>
      <c r="E49" s="20">
        <v>0</v>
      </c>
      <c r="F49" s="22">
        <f t="shared" si="10"/>
        <v>0</v>
      </c>
      <c r="G49" s="23">
        <f t="shared" si="2"/>
        <v>0</v>
      </c>
      <c r="H49" s="27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/>
      <c r="O49" s="20"/>
      <c r="P49" s="25">
        <f t="shared" si="3"/>
        <v>0</v>
      </c>
      <c r="Q49" s="20">
        <v>0</v>
      </c>
      <c r="R49" s="20">
        <v>0</v>
      </c>
      <c r="S49" s="20">
        <v>0</v>
      </c>
      <c r="T49" s="20">
        <v>0</v>
      </c>
      <c r="U49" s="27">
        <v>0</v>
      </c>
      <c r="V49" s="26">
        <v>0</v>
      </c>
      <c r="W49" s="27">
        <v>0</v>
      </c>
      <c r="X49" s="25">
        <f t="shared" si="4"/>
        <v>0</v>
      </c>
      <c r="Y49" s="27">
        <v>0</v>
      </c>
      <c r="Z49" s="20">
        <v>0</v>
      </c>
      <c r="AA49" s="20"/>
      <c r="AB49" s="20"/>
      <c r="AC49" s="20"/>
      <c r="AD49" s="20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24" customHeight="1">
      <c r="A50" s="20" t="s">
        <v>80</v>
      </c>
      <c r="B50" s="48" t="s">
        <v>55</v>
      </c>
      <c r="C50" s="22">
        <v>31</v>
      </c>
      <c r="D50" s="20">
        <v>0</v>
      </c>
      <c r="E50" s="20">
        <v>0</v>
      </c>
      <c r="F50" s="22">
        <f t="shared" si="10"/>
        <v>0</v>
      </c>
      <c r="G50" s="23">
        <f t="shared" si="2"/>
        <v>0</v>
      </c>
      <c r="H50" s="27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/>
      <c r="O50" s="20"/>
      <c r="P50" s="25">
        <f t="shared" si="3"/>
        <v>0</v>
      </c>
      <c r="Q50" s="20">
        <v>0</v>
      </c>
      <c r="R50" s="20">
        <v>0</v>
      </c>
      <c r="S50" s="20">
        <v>0</v>
      </c>
      <c r="T50" s="20">
        <v>0</v>
      </c>
      <c r="U50" s="27">
        <v>0</v>
      </c>
      <c r="V50" s="26">
        <v>0</v>
      </c>
      <c r="W50" s="27">
        <v>0</v>
      </c>
      <c r="X50" s="25">
        <f t="shared" si="4"/>
        <v>0</v>
      </c>
      <c r="Y50" s="27">
        <v>0</v>
      </c>
      <c r="Z50" s="20">
        <v>0</v>
      </c>
      <c r="AA50" s="20"/>
      <c r="AB50" s="20"/>
      <c r="AC50" s="20"/>
      <c r="AD50" s="20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24" customHeight="1">
      <c r="A51" s="20" t="s">
        <v>81</v>
      </c>
      <c r="B51" s="48" t="s">
        <v>56</v>
      </c>
      <c r="C51" s="22">
        <v>1.922</v>
      </c>
      <c r="D51" s="20">
        <v>0</v>
      </c>
      <c r="E51" s="20">
        <v>0</v>
      </c>
      <c r="F51" s="22">
        <f t="shared" si="10"/>
        <v>0</v>
      </c>
      <c r="G51" s="23">
        <f t="shared" si="2"/>
        <v>0</v>
      </c>
      <c r="H51" s="27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/>
      <c r="O51" s="20"/>
      <c r="P51" s="25">
        <f t="shared" si="3"/>
        <v>0</v>
      </c>
      <c r="Q51" s="20">
        <v>0</v>
      </c>
      <c r="R51" s="20">
        <v>0</v>
      </c>
      <c r="S51" s="20">
        <v>0</v>
      </c>
      <c r="T51" s="20">
        <v>0</v>
      </c>
      <c r="U51" s="27">
        <v>0</v>
      </c>
      <c r="V51" s="26">
        <v>0</v>
      </c>
      <c r="W51" s="27">
        <v>0</v>
      </c>
      <c r="X51" s="25">
        <f t="shared" si="4"/>
        <v>0</v>
      </c>
      <c r="Y51" s="27">
        <v>0</v>
      </c>
      <c r="Z51" s="20">
        <v>0</v>
      </c>
      <c r="AA51" s="20"/>
      <c r="AB51" s="20"/>
      <c r="AC51" s="20"/>
      <c r="AD51" s="20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31.5" customHeight="1">
      <c r="A52" s="20" t="s">
        <v>106</v>
      </c>
      <c r="B52" s="48" t="s">
        <v>76</v>
      </c>
      <c r="C52" s="22">
        <v>142.071</v>
      </c>
      <c r="D52" s="20">
        <v>0</v>
      </c>
      <c r="E52" s="20">
        <v>0</v>
      </c>
      <c r="F52" s="22">
        <f t="shared" si="10"/>
        <v>0</v>
      </c>
      <c r="G52" s="23">
        <f t="shared" si="2"/>
        <v>0</v>
      </c>
      <c r="H52" s="27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/>
      <c r="O52" s="20"/>
      <c r="P52" s="25">
        <f t="shared" si="3"/>
        <v>0</v>
      </c>
      <c r="Q52" s="20">
        <v>0</v>
      </c>
      <c r="R52" s="20">
        <v>0</v>
      </c>
      <c r="S52" s="20">
        <v>0</v>
      </c>
      <c r="T52" s="20">
        <v>0</v>
      </c>
      <c r="U52" s="27">
        <v>0</v>
      </c>
      <c r="V52" s="26">
        <v>0</v>
      </c>
      <c r="W52" s="27">
        <v>0</v>
      </c>
      <c r="X52" s="25">
        <f t="shared" si="4"/>
        <v>0</v>
      </c>
      <c r="Y52" s="27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36.75" customHeight="1">
      <c r="A53" s="20" t="s">
        <v>107</v>
      </c>
      <c r="B53" s="48" t="s">
        <v>124</v>
      </c>
      <c r="C53" s="22">
        <v>11.148</v>
      </c>
      <c r="D53" s="20">
        <v>0</v>
      </c>
      <c r="E53" s="20">
        <v>0</v>
      </c>
      <c r="F53" s="22">
        <f t="shared" si="10"/>
        <v>0</v>
      </c>
      <c r="G53" s="23">
        <f t="shared" si="2"/>
        <v>0</v>
      </c>
      <c r="H53" s="27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/>
      <c r="O53" s="20"/>
      <c r="P53" s="25">
        <f t="shared" si="3"/>
        <v>0</v>
      </c>
      <c r="Q53" s="20">
        <v>0</v>
      </c>
      <c r="R53" s="20">
        <v>0</v>
      </c>
      <c r="S53" s="20">
        <v>0</v>
      </c>
      <c r="T53" s="20">
        <v>0</v>
      </c>
      <c r="U53" s="27">
        <v>0</v>
      </c>
      <c r="V53" s="26">
        <v>0</v>
      </c>
      <c r="W53" s="27">
        <v>0</v>
      </c>
      <c r="X53" s="25">
        <f t="shared" si="4"/>
        <v>0</v>
      </c>
      <c r="Y53" s="27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27.75" customHeight="1">
      <c r="A54" s="25" t="s">
        <v>37</v>
      </c>
      <c r="B54" s="47" t="s">
        <v>10</v>
      </c>
      <c r="C54" s="31"/>
      <c r="D54" s="25">
        <f>D55+D56+D57+D58+D59</f>
        <v>40</v>
      </c>
      <c r="E54" s="25">
        <f>E55+E56+E57+E58+E59</f>
        <v>50</v>
      </c>
      <c r="F54" s="31"/>
      <c r="G54" s="23">
        <f t="shared" si="2"/>
        <v>0</v>
      </c>
      <c r="H54" s="33">
        <f>G54/D54*100</f>
        <v>0</v>
      </c>
      <c r="I54" s="25">
        <v>0</v>
      </c>
      <c r="J54" s="25">
        <f>J55+J56+J57+J58+J59</f>
        <v>0</v>
      </c>
      <c r="K54" s="25">
        <f aca="true" t="shared" si="12" ref="K54:AD54">K55+K56+K57+K58+K59</f>
        <v>0</v>
      </c>
      <c r="L54" s="25">
        <f t="shared" si="12"/>
        <v>0</v>
      </c>
      <c r="M54" s="25">
        <f t="shared" si="12"/>
        <v>0</v>
      </c>
      <c r="N54" s="25">
        <f t="shared" si="12"/>
        <v>0</v>
      </c>
      <c r="O54" s="25">
        <f t="shared" si="12"/>
        <v>0</v>
      </c>
      <c r="P54" s="25">
        <f t="shared" si="3"/>
        <v>0</v>
      </c>
      <c r="Q54" s="25">
        <f t="shared" si="12"/>
        <v>0</v>
      </c>
      <c r="R54" s="25">
        <f t="shared" si="12"/>
        <v>0</v>
      </c>
      <c r="S54" s="25">
        <f t="shared" si="12"/>
        <v>0</v>
      </c>
      <c r="T54" s="25">
        <f t="shared" si="12"/>
        <v>0</v>
      </c>
      <c r="U54" s="33">
        <v>0</v>
      </c>
      <c r="V54" s="26">
        <f t="shared" si="12"/>
        <v>0</v>
      </c>
      <c r="W54" s="33">
        <f>V54/E54*100</f>
        <v>0</v>
      </c>
      <c r="X54" s="25">
        <f t="shared" si="4"/>
        <v>0</v>
      </c>
      <c r="Y54" s="33">
        <f>X54/E54*100</f>
        <v>0</v>
      </c>
      <c r="Z54" s="25">
        <v>0</v>
      </c>
      <c r="AA54" s="25">
        <f t="shared" si="12"/>
        <v>0</v>
      </c>
      <c r="AB54" s="25">
        <f t="shared" si="12"/>
        <v>0</v>
      </c>
      <c r="AC54" s="25">
        <f t="shared" si="12"/>
        <v>0</v>
      </c>
      <c r="AD54" s="25">
        <f t="shared" si="12"/>
        <v>0</v>
      </c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25.5" customHeight="1">
      <c r="A55" s="20" t="s">
        <v>38</v>
      </c>
      <c r="B55" s="48" t="s">
        <v>57</v>
      </c>
      <c r="C55" s="22">
        <v>53.2</v>
      </c>
      <c r="D55" s="20">
        <v>2</v>
      </c>
      <c r="E55" s="20">
        <v>3</v>
      </c>
      <c r="F55" s="22">
        <f t="shared" si="10"/>
        <v>0.05639097744360902</v>
      </c>
      <c r="G55" s="23">
        <f t="shared" si="2"/>
        <v>0</v>
      </c>
      <c r="H55" s="27">
        <f>G55/D55*100</f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/>
      <c r="O55" s="20"/>
      <c r="P55" s="25">
        <f t="shared" si="3"/>
        <v>0</v>
      </c>
      <c r="Q55" s="20">
        <v>0</v>
      </c>
      <c r="R55" s="20">
        <v>0</v>
      </c>
      <c r="S55" s="20">
        <v>0</v>
      </c>
      <c r="T55" s="20">
        <v>0</v>
      </c>
      <c r="U55" s="27">
        <v>0</v>
      </c>
      <c r="V55" s="26">
        <v>0</v>
      </c>
      <c r="W55" s="27">
        <f>V55/E55*100</f>
        <v>0</v>
      </c>
      <c r="X55" s="25">
        <f t="shared" si="4"/>
        <v>0</v>
      </c>
      <c r="Y55" s="27">
        <f>X55/E55*100</f>
        <v>0</v>
      </c>
      <c r="Z55" s="20">
        <v>0</v>
      </c>
      <c r="AA55" s="20"/>
      <c r="AB55" s="20"/>
      <c r="AC55" s="20"/>
      <c r="AD55" s="20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24" customHeight="1">
      <c r="A56" s="20" t="s">
        <v>39</v>
      </c>
      <c r="B56" s="48" t="s">
        <v>82</v>
      </c>
      <c r="C56" s="22">
        <v>13.098</v>
      </c>
      <c r="D56" s="20">
        <v>8</v>
      </c>
      <c r="E56" s="20">
        <v>12</v>
      </c>
      <c r="F56" s="22">
        <f t="shared" si="10"/>
        <v>0.9161704076958314</v>
      </c>
      <c r="G56" s="23">
        <f t="shared" si="2"/>
        <v>0</v>
      </c>
      <c r="H56" s="27">
        <f>G56/D56*100</f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/>
      <c r="O56" s="20"/>
      <c r="P56" s="25">
        <f t="shared" si="3"/>
        <v>0</v>
      </c>
      <c r="Q56" s="20">
        <v>0</v>
      </c>
      <c r="R56" s="20">
        <v>0</v>
      </c>
      <c r="S56" s="20">
        <v>0</v>
      </c>
      <c r="T56" s="20">
        <v>0</v>
      </c>
      <c r="U56" s="27">
        <v>0</v>
      </c>
      <c r="V56" s="26">
        <v>0</v>
      </c>
      <c r="W56" s="27">
        <f>V56/E56*100</f>
        <v>0</v>
      </c>
      <c r="X56" s="25">
        <f t="shared" si="4"/>
        <v>0</v>
      </c>
      <c r="Y56" s="27">
        <f>X56/E56*100</f>
        <v>0</v>
      </c>
      <c r="Z56" s="20">
        <v>0</v>
      </c>
      <c r="AA56" s="20"/>
      <c r="AB56" s="20"/>
      <c r="AC56" s="20"/>
      <c r="AD56" s="20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33" customHeight="1">
      <c r="A57" s="20" t="s">
        <v>40</v>
      </c>
      <c r="B57" s="48" t="s">
        <v>77</v>
      </c>
      <c r="C57" s="22">
        <v>18.54</v>
      </c>
      <c r="D57" s="20">
        <v>0</v>
      </c>
      <c r="E57" s="20">
        <v>0</v>
      </c>
      <c r="F57" s="22">
        <f t="shared" si="10"/>
        <v>0</v>
      </c>
      <c r="G57" s="23">
        <f t="shared" si="2"/>
        <v>0</v>
      </c>
      <c r="H57" s="27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/>
      <c r="O57" s="20"/>
      <c r="P57" s="25">
        <f t="shared" si="3"/>
        <v>0</v>
      </c>
      <c r="Q57" s="20">
        <v>0</v>
      </c>
      <c r="R57" s="20">
        <v>0</v>
      </c>
      <c r="S57" s="20">
        <v>0</v>
      </c>
      <c r="T57" s="20">
        <v>0</v>
      </c>
      <c r="U57" s="27">
        <v>0</v>
      </c>
      <c r="V57" s="26">
        <v>0</v>
      </c>
      <c r="W57" s="27">
        <v>0</v>
      </c>
      <c r="X57" s="25">
        <f t="shared" si="4"/>
        <v>0</v>
      </c>
      <c r="Y57" s="27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24.75" customHeight="1">
      <c r="A58" s="20" t="s">
        <v>108</v>
      </c>
      <c r="B58" s="48" t="s">
        <v>58</v>
      </c>
      <c r="C58" s="28">
        <v>83.31</v>
      </c>
      <c r="D58" s="20">
        <v>2</v>
      </c>
      <c r="E58" s="20">
        <v>2</v>
      </c>
      <c r="F58" s="22">
        <f t="shared" si="10"/>
        <v>0.024006721882126995</v>
      </c>
      <c r="G58" s="23">
        <f t="shared" si="2"/>
        <v>0</v>
      </c>
      <c r="H58" s="27">
        <f>G58/D58*100</f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/>
      <c r="O58" s="20"/>
      <c r="P58" s="25">
        <f t="shared" si="3"/>
        <v>0</v>
      </c>
      <c r="Q58" s="20">
        <v>0</v>
      </c>
      <c r="R58" s="20">
        <v>0</v>
      </c>
      <c r="S58" s="20">
        <v>0</v>
      </c>
      <c r="T58" s="20">
        <v>0</v>
      </c>
      <c r="U58" s="27">
        <v>0</v>
      </c>
      <c r="V58" s="26">
        <v>0</v>
      </c>
      <c r="W58" s="27">
        <f>V58/E58*100</f>
        <v>0</v>
      </c>
      <c r="X58" s="25">
        <f t="shared" si="4"/>
        <v>0</v>
      </c>
      <c r="Y58" s="27">
        <f>X58/E58*100</f>
        <v>0</v>
      </c>
      <c r="Z58" s="20">
        <v>0</v>
      </c>
      <c r="AA58" s="20"/>
      <c r="AB58" s="20"/>
      <c r="AC58" s="20"/>
      <c r="AD58" s="20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26.25" customHeight="1">
      <c r="A59" s="20" t="s">
        <v>109</v>
      </c>
      <c r="B59" s="48" t="s">
        <v>7</v>
      </c>
      <c r="C59" s="22">
        <v>43.96891</v>
      </c>
      <c r="D59" s="20">
        <v>28</v>
      </c>
      <c r="E59" s="20">
        <v>33</v>
      </c>
      <c r="F59" s="22">
        <f t="shared" si="10"/>
        <v>0.750530317899625</v>
      </c>
      <c r="G59" s="23">
        <f t="shared" si="2"/>
        <v>0</v>
      </c>
      <c r="H59" s="27">
        <f>G59/D59*100</f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/>
      <c r="O59" s="20"/>
      <c r="P59" s="25">
        <f t="shared" si="3"/>
        <v>0</v>
      </c>
      <c r="Q59" s="20">
        <v>0</v>
      </c>
      <c r="R59" s="20">
        <v>0</v>
      </c>
      <c r="S59" s="20">
        <v>0</v>
      </c>
      <c r="T59" s="20">
        <v>0</v>
      </c>
      <c r="U59" s="27">
        <v>0</v>
      </c>
      <c r="V59" s="26">
        <v>0</v>
      </c>
      <c r="W59" s="27">
        <f>V59/E59*100</f>
        <v>0</v>
      </c>
      <c r="X59" s="25">
        <f t="shared" si="4"/>
        <v>0</v>
      </c>
      <c r="Y59" s="27">
        <f>X59/E59*100</f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34.5" customHeight="1">
      <c r="A60" s="25" t="s">
        <v>110</v>
      </c>
      <c r="B60" s="47" t="s">
        <v>8</v>
      </c>
      <c r="C60" s="31"/>
      <c r="D60" s="25">
        <f>D61+D62+D63+D64+D65</f>
        <v>100</v>
      </c>
      <c r="E60" s="25">
        <f>E61+E62+E63+E64+E65</f>
        <v>115</v>
      </c>
      <c r="F60" s="31"/>
      <c r="G60" s="23">
        <f t="shared" si="2"/>
        <v>11</v>
      </c>
      <c r="H60" s="33">
        <f>G60/D60*100</f>
        <v>11</v>
      </c>
      <c r="I60" s="25">
        <v>0</v>
      </c>
      <c r="J60" s="25">
        <f>J61+J62+J63+J64+J65</f>
        <v>2</v>
      </c>
      <c r="K60" s="25">
        <f aca="true" t="shared" si="13" ref="K60:AD60">K61+K62+K63+K64+K65</f>
        <v>0</v>
      </c>
      <c r="L60" s="25">
        <f t="shared" si="13"/>
        <v>7</v>
      </c>
      <c r="M60" s="25">
        <f t="shared" si="13"/>
        <v>2</v>
      </c>
      <c r="N60" s="25">
        <f t="shared" si="13"/>
        <v>0</v>
      </c>
      <c r="O60" s="25">
        <f t="shared" si="13"/>
        <v>0</v>
      </c>
      <c r="P60" s="25">
        <f t="shared" si="3"/>
        <v>11</v>
      </c>
      <c r="Q60" s="25">
        <f t="shared" si="13"/>
        <v>2</v>
      </c>
      <c r="R60" s="25">
        <f t="shared" si="13"/>
        <v>0</v>
      </c>
      <c r="S60" s="25">
        <f t="shared" si="13"/>
        <v>7</v>
      </c>
      <c r="T60" s="25">
        <f t="shared" si="13"/>
        <v>2</v>
      </c>
      <c r="U60" s="33">
        <f>P60/G60*100</f>
        <v>100</v>
      </c>
      <c r="V60" s="26">
        <f>V61+V62+V63+V64+V65</f>
        <v>17</v>
      </c>
      <c r="W60" s="33">
        <f>V60/E60*100</f>
        <v>14.782608695652174</v>
      </c>
      <c r="X60" s="25">
        <f>X61+X62+X63+X64+X65</f>
        <v>17</v>
      </c>
      <c r="Y60" s="33">
        <f>X60/E60*100</f>
        <v>14.782608695652174</v>
      </c>
      <c r="Z60" s="25">
        <v>0</v>
      </c>
      <c r="AA60" s="25">
        <f t="shared" si="13"/>
        <v>0</v>
      </c>
      <c r="AB60" s="25">
        <f t="shared" si="13"/>
        <v>0</v>
      </c>
      <c r="AC60" s="25">
        <f t="shared" si="13"/>
        <v>0</v>
      </c>
      <c r="AD60" s="25">
        <f t="shared" si="13"/>
        <v>0</v>
      </c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24" customHeight="1">
      <c r="A61" s="20" t="s">
        <v>111</v>
      </c>
      <c r="B61" s="48" t="s">
        <v>59</v>
      </c>
      <c r="C61" s="28">
        <v>6.428</v>
      </c>
      <c r="D61" s="20">
        <v>69</v>
      </c>
      <c r="E61" s="20">
        <v>79</v>
      </c>
      <c r="F61" s="22">
        <f t="shared" si="10"/>
        <v>12.289981331673927</v>
      </c>
      <c r="G61" s="23">
        <f t="shared" si="2"/>
        <v>10</v>
      </c>
      <c r="H61" s="27">
        <f>G61/D61*100</f>
        <v>14.492753623188406</v>
      </c>
      <c r="I61" s="20">
        <v>0</v>
      </c>
      <c r="J61" s="20">
        <v>2</v>
      </c>
      <c r="K61" s="20">
        <v>0</v>
      </c>
      <c r="L61" s="20">
        <v>6</v>
      </c>
      <c r="M61" s="20">
        <v>2</v>
      </c>
      <c r="N61" s="20"/>
      <c r="O61" s="20"/>
      <c r="P61" s="25">
        <f t="shared" si="3"/>
        <v>10</v>
      </c>
      <c r="Q61" s="20">
        <v>2</v>
      </c>
      <c r="R61" s="20">
        <v>0</v>
      </c>
      <c r="S61" s="20">
        <v>6</v>
      </c>
      <c r="T61" s="20">
        <v>2</v>
      </c>
      <c r="U61" s="27">
        <f>P61/G61*100</f>
        <v>100</v>
      </c>
      <c r="V61" s="26">
        <v>15</v>
      </c>
      <c r="W61" s="27">
        <f>V61/E61*100</f>
        <v>18.9873417721519</v>
      </c>
      <c r="X61" s="25">
        <v>15</v>
      </c>
      <c r="Y61" s="27">
        <f>X61/E61*100</f>
        <v>18.9873417721519</v>
      </c>
      <c r="Z61" s="20">
        <v>0</v>
      </c>
      <c r="AA61" s="20"/>
      <c r="AB61" s="20"/>
      <c r="AC61" s="20"/>
      <c r="AD61" s="20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21" customHeight="1">
      <c r="A62" s="20" t="s">
        <v>112</v>
      </c>
      <c r="B62" s="48" t="s">
        <v>60</v>
      </c>
      <c r="C62" s="28">
        <v>16.518</v>
      </c>
      <c r="D62" s="20">
        <v>31</v>
      </c>
      <c r="E62" s="20">
        <v>36</v>
      </c>
      <c r="F62" s="22">
        <f t="shared" si="10"/>
        <v>2.179440610243371</v>
      </c>
      <c r="G62" s="23">
        <f t="shared" si="2"/>
        <v>1</v>
      </c>
      <c r="H62" s="27">
        <f>G62/D62*100</f>
        <v>3.225806451612903</v>
      </c>
      <c r="I62" s="20">
        <v>0</v>
      </c>
      <c r="J62" s="20">
        <v>0</v>
      </c>
      <c r="K62" s="20">
        <v>0</v>
      </c>
      <c r="L62" s="20">
        <v>1</v>
      </c>
      <c r="M62" s="20">
        <v>0</v>
      </c>
      <c r="N62" s="20"/>
      <c r="O62" s="20"/>
      <c r="P62" s="25">
        <f t="shared" si="3"/>
        <v>1</v>
      </c>
      <c r="Q62" s="20">
        <v>0</v>
      </c>
      <c r="R62" s="20">
        <v>0</v>
      </c>
      <c r="S62" s="20">
        <v>1</v>
      </c>
      <c r="T62" s="20">
        <v>0</v>
      </c>
      <c r="U62" s="27">
        <f>P62/G62*100</f>
        <v>100</v>
      </c>
      <c r="V62" s="26">
        <v>2</v>
      </c>
      <c r="W62" s="27">
        <f>V62/E62*100</f>
        <v>5.555555555555555</v>
      </c>
      <c r="X62" s="25">
        <v>2</v>
      </c>
      <c r="Y62" s="27">
        <f>X62/E62*100</f>
        <v>5.555555555555555</v>
      </c>
      <c r="Z62" s="20">
        <v>0</v>
      </c>
      <c r="AA62" s="20"/>
      <c r="AB62" s="20"/>
      <c r="AC62" s="20"/>
      <c r="AD62" s="20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21.75" customHeight="1">
      <c r="A63" s="20" t="s">
        <v>113</v>
      </c>
      <c r="B63" s="48" t="s">
        <v>61</v>
      </c>
      <c r="C63" s="28">
        <v>1.363</v>
      </c>
      <c r="D63" s="20">
        <v>0</v>
      </c>
      <c r="E63" s="20">
        <v>0</v>
      </c>
      <c r="F63" s="22">
        <f t="shared" si="10"/>
        <v>0</v>
      </c>
      <c r="G63" s="23">
        <f t="shared" si="2"/>
        <v>0</v>
      </c>
      <c r="H63" s="27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/>
      <c r="O63" s="20"/>
      <c r="P63" s="25">
        <f t="shared" si="3"/>
        <v>0</v>
      </c>
      <c r="Q63" s="20">
        <v>0</v>
      </c>
      <c r="R63" s="20">
        <v>0</v>
      </c>
      <c r="S63" s="20">
        <v>0</v>
      </c>
      <c r="T63" s="20">
        <v>0</v>
      </c>
      <c r="U63" s="27">
        <v>0</v>
      </c>
      <c r="V63" s="26">
        <v>0</v>
      </c>
      <c r="W63" s="27">
        <v>0</v>
      </c>
      <c r="X63" s="25">
        <f t="shared" si="4"/>
        <v>0</v>
      </c>
      <c r="Y63" s="27">
        <v>0</v>
      </c>
      <c r="Z63" s="20">
        <v>0</v>
      </c>
      <c r="AA63" s="20"/>
      <c r="AB63" s="20"/>
      <c r="AC63" s="20"/>
      <c r="AD63" s="20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33" customHeight="1">
      <c r="A64" s="20" t="s">
        <v>114</v>
      </c>
      <c r="B64" s="48" t="s">
        <v>78</v>
      </c>
      <c r="C64" s="22">
        <v>23.65</v>
      </c>
      <c r="D64" s="20">
        <v>0</v>
      </c>
      <c r="E64" s="20">
        <v>0</v>
      </c>
      <c r="F64" s="22">
        <f t="shared" si="10"/>
        <v>0</v>
      </c>
      <c r="G64" s="23">
        <f t="shared" si="2"/>
        <v>0</v>
      </c>
      <c r="H64" s="27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/>
      <c r="O64" s="20"/>
      <c r="P64" s="25">
        <f t="shared" si="3"/>
        <v>0</v>
      </c>
      <c r="Q64" s="20">
        <v>0</v>
      </c>
      <c r="R64" s="20">
        <v>0</v>
      </c>
      <c r="S64" s="20">
        <v>0</v>
      </c>
      <c r="T64" s="20">
        <v>0</v>
      </c>
      <c r="U64" s="27">
        <v>0</v>
      </c>
      <c r="V64" s="26">
        <v>0</v>
      </c>
      <c r="W64" s="27">
        <v>0</v>
      </c>
      <c r="X64" s="25">
        <f t="shared" si="4"/>
        <v>0</v>
      </c>
      <c r="Y64" s="27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33" customHeight="1">
      <c r="A65" s="20" t="s">
        <v>115</v>
      </c>
      <c r="B65" s="48" t="s">
        <v>79</v>
      </c>
      <c r="C65" s="22">
        <v>42.68</v>
      </c>
      <c r="D65" s="20">
        <v>0</v>
      </c>
      <c r="E65" s="20">
        <v>0</v>
      </c>
      <c r="F65" s="22">
        <f t="shared" si="10"/>
        <v>0</v>
      </c>
      <c r="G65" s="23">
        <f t="shared" si="2"/>
        <v>0</v>
      </c>
      <c r="H65" s="27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/>
      <c r="O65" s="20"/>
      <c r="P65" s="25">
        <f t="shared" si="3"/>
        <v>0</v>
      </c>
      <c r="Q65" s="20">
        <v>0</v>
      </c>
      <c r="R65" s="20">
        <v>0</v>
      </c>
      <c r="S65" s="20">
        <v>0</v>
      </c>
      <c r="T65" s="20">
        <v>0</v>
      </c>
      <c r="U65" s="27">
        <v>0</v>
      </c>
      <c r="V65" s="26">
        <v>0</v>
      </c>
      <c r="W65" s="27">
        <v>0</v>
      </c>
      <c r="X65" s="25">
        <f t="shared" si="4"/>
        <v>0</v>
      </c>
      <c r="Y65" s="27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33" customHeight="1">
      <c r="A66" s="25" t="s">
        <v>116</v>
      </c>
      <c r="B66" s="47" t="s">
        <v>96</v>
      </c>
      <c r="C66" s="31"/>
      <c r="D66" s="25">
        <f>D67+D68+D69</f>
        <v>3</v>
      </c>
      <c r="E66" s="25">
        <f>E67+E68+E69</f>
        <v>5</v>
      </c>
      <c r="F66" s="31"/>
      <c r="G66" s="23">
        <f t="shared" si="2"/>
        <v>0</v>
      </c>
      <c r="H66" s="33">
        <f>G66/D66*100</f>
        <v>0</v>
      </c>
      <c r="I66" s="25">
        <v>0</v>
      </c>
      <c r="J66" s="25">
        <f>J67+J68+J69</f>
        <v>0</v>
      </c>
      <c r="K66" s="25">
        <f aca="true" t="shared" si="14" ref="K66:AD66">K67+K68+K69</f>
        <v>0</v>
      </c>
      <c r="L66" s="25">
        <f t="shared" si="14"/>
        <v>0</v>
      </c>
      <c r="M66" s="25">
        <f t="shared" si="14"/>
        <v>0</v>
      </c>
      <c r="N66" s="25">
        <f t="shared" si="14"/>
        <v>0</v>
      </c>
      <c r="O66" s="25">
        <f t="shared" si="14"/>
        <v>0</v>
      </c>
      <c r="P66" s="25">
        <f t="shared" si="3"/>
        <v>0</v>
      </c>
      <c r="Q66" s="25">
        <f t="shared" si="14"/>
        <v>0</v>
      </c>
      <c r="R66" s="25">
        <f t="shared" si="14"/>
        <v>0</v>
      </c>
      <c r="S66" s="25">
        <f t="shared" si="14"/>
        <v>0</v>
      </c>
      <c r="T66" s="25">
        <f t="shared" si="14"/>
        <v>0</v>
      </c>
      <c r="U66" s="33">
        <v>0</v>
      </c>
      <c r="V66" s="26">
        <f t="shared" si="14"/>
        <v>0</v>
      </c>
      <c r="W66" s="33">
        <v>0</v>
      </c>
      <c r="X66" s="25">
        <f t="shared" si="4"/>
        <v>0</v>
      </c>
      <c r="Y66" s="33">
        <v>0</v>
      </c>
      <c r="Z66" s="25">
        <v>0</v>
      </c>
      <c r="AA66" s="25">
        <f t="shared" si="14"/>
        <v>0</v>
      </c>
      <c r="AB66" s="25">
        <f t="shared" si="14"/>
        <v>0</v>
      </c>
      <c r="AC66" s="25">
        <f t="shared" si="14"/>
        <v>0</v>
      </c>
      <c r="AD66" s="25">
        <f t="shared" si="14"/>
        <v>0</v>
      </c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23.25" customHeight="1">
      <c r="A67" s="30" t="s">
        <v>117</v>
      </c>
      <c r="B67" s="48" t="s">
        <v>97</v>
      </c>
      <c r="C67" s="22">
        <v>97.14</v>
      </c>
      <c r="D67" s="20">
        <v>3</v>
      </c>
      <c r="E67" s="20">
        <v>5</v>
      </c>
      <c r="F67" s="22">
        <f t="shared" si="10"/>
        <v>0.051472102120650606</v>
      </c>
      <c r="G67" s="23">
        <f t="shared" si="2"/>
        <v>0</v>
      </c>
      <c r="H67" s="27">
        <f>G67/D67*100</f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/>
      <c r="O67" s="20"/>
      <c r="P67" s="25">
        <f t="shared" si="3"/>
        <v>0</v>
      </c>
      <c r="Q67" s="20">
        <v>0</v>
      </c>
      <c r="R67" s="20">
        <v>0</v>
      </c>
      <c r="S67" s="20">
        <v>0</v>
      </c>
      <c r="T67" s="20">
        <v>0</v>
      </c>
      <c r="U67" s="27">
        <v>0</v>
      </c>
      <c r="V67" s="26">
        <v>0</v>
      </c>
      <c r="W67" s="27">
        <f>V67/E67*100</f>
        <v>0</v>
      </c>
      <c r="X67" s="25">
        <f t="shared" si="4"/>
        <v>0</v>
      </c>
      <c r="Y67" s="27">
        <f>X67/E67*100</f>
        <v>0</v>
      </c>
      <c r="Z67" s="20">
        <v>0</v>
      </c>
      <c r="AA67" s="20"/>
      <c r="AB67" s="20"/>
      <c r="AC67" s="20"/>
      <c r="AD67" s="20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20.25" customHeight="1">
      <c r="A68" s="20" t="s">
        <v>118</v>
      </c>
      <c r="B68" s="48" t="s">
        <v>98</v>
      </c>
      <c r="C68" s="22">
        <v>116.4</v>
      </c>
      <c r="D68" s="20">
        <v>0</v>
      </c>
      <c r="E68" s="20">
        <v>0</v>
      </c>
      <c r="F68" s="22">
        <f t="shared" si="10"/>
        <v>0</v>
      </c>
      <c r="G68" s="23">
        <f t="shared" si="2"/>
        <v>0</v>
      </c>
      <c r="H68" s="27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/>
      <c r="O68" s="20"/>
      <c r="P68" s="25">
        <f t="shared" si="3"/>
        <v>0</v>
      </c>
      <c r="Q68" s="20">
        <v>0</v>
      </c>
      <c r="R68" s="20">
        <v>0</v>
      </c>
      <c r="S68" s="20">
        <v>0</v>
      </c>
      <c r="T68" s="20">
        <v>0</v>
      </c>
      <c r="U68" s="27">
        <v>0</v>
      </c>
      <c r="V68" s="26">
        <v>0</v>
      </c>
      <c r="W68" s="27">
        <v>0</v>
      </c>
      <c r="X68" s="25">
        <f t="shared" si="4"/>
        <v>0</v>
      </c>
      <c r="Y68" s="27">
        <v>0</v>
      </c>
      <c r="Z68" s="20">
        <v>0</v>
      </c>
      <c r="AA68" s="20"/>
      <c r="AB68" s="20"/>
      <c r="AC68" s="20"/>
      <c r="AD68" s="20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32.25" customHeight="1">
      <c r="A69" s="20" t="s">
        <v>119</v>
      </c>
      <c r="B69" s="48" t="s">
        <v>99</v>
      </c>
      <c r="C69" s="22">
        <v>107.9</v>
      </c>
      <c r="D69" s="20">
        <v>0</v>
      </c>
      <c r="E69" s="20">
        <v>0</v>
      </c>
      <c r="F69" s="22">
        <f t="shared" si="10"/>
        <v>0</v>
      </c>
      <c r="G69" s="23">
        <f t="shared" si="2"/>
        <v>0</v>
      </c>
      <c r="H69" s="27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/>
      <c r="O69" s="20"/>
      <c r="P69" s="25">
        <f t="shared" si="3"/>
        <v>0</v>
      </c>
      <c r="Q69" s="20">
        <v>0</v>
      </c>
      <c r="R69" s="20">
        <v>0</v>
      </c>
      <c r="S69" s="20">
        <v>0</v>
      </c>
      <c r="T69" s="20">
        <v>0</v>
      </c>
      <c r="U69" s="27">
        <v>0</v>
      </c>
      <c r="V69" s="26">
        <v>0</v>
      </c>
      <c r="W69" s="27">
        <v>0</v>
      </c>
      <c r="X69" s="25">
        <f t="shared" si="4"/>
        <v>0</v>
      </c>
      <c r="Y69" s="27">
        <v>0</v>
      </c>
      <c r="Z69" s="20">
        <v>0</v>
      </c>
      <c r="AA69" s="20">
        <v>0</v>
      </c>
      <c r="AB69" s="20">
        <v>0</v>
      </c>
      <c r="AC69" s="20">
        <v>0</v>
      </c>
      <c r="AD69" s="20">
        <v>0</v>
      </c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31.5" customHeight="1">
      <c r="A70" s="25" t="s">
        <v>120</v>
      </c>
      <c r="B70" s="47" t="s">
        <v>9</v>
      </c>
      <c r="C70" s="31"/>
      <c r="D70" s="25">
        <f>D71+D72+D73</f>
        <v>32</v>
      </c>
      <c r="E70" s="25">
        <f>E71+E72+E73</f>
        <v>39</v>
      </c>
      <c r="F70" s="31"/>
      <c r="G70" s="23">
        <f>J70+K70+L70+M70</f>
        <v>0</v>
      </c>
      <c r="H70" s="33">
        <f>G70/D70*100</f>
        <v>0</v>
      </c>
      <c r="I70" s="25">
        <v>0</v>
      </c>
      <c r="J70" s="25">
        <f>J71+J72+J73</f>
        <v>0</v>
      </c>
      <c r="K70" s="25">
        <f aca="true" t="shared" si="15" ref="K70:AD70">K71+K72+K73</f>
        <v>0</v>
      </c>
      <c r="L70" s="25">
        <f t="shared" si="15"/>
        <v>0</v>
      </c>
      <c r="M70" s="25">
        <f t="shared" si="15"/>
        <v>0</v>
      </c>
      <c r="N70" s="25">
        <f t="shared" si="15"/>
        <v>0</v>
      </c>
      <c r="O70" s="25">
        <f t="shared" si="15"/>
        <v>0</v>
      </c>
      <c r="P70" s="25">
        <f>Q70+R70+S70+T70</f>
        <v>0</v>
      </c>
      <c r="Q70" s="25">
        <f t="shared" si="15"/>
        <v>0</v>
      </c>
      <c r="R70" s="25">
        <f t="shared" si="15"/>
        <v>0</v>
      </c>
      <c r="S70" s="25">
        <f t="shared" si="15"/>
        <v>0</v>
      </c>
      <c r="T70" s="25">
        <f t="shared" si="15"/>
        <v>0</v>
      </c>
      <c r="U70" s="33">
        <v>0</v>
      </c>
      <c r="V70" s="26">
        <f>V71+V72+V73</f>
        <v>1</v>
      </c>
      <c r="W70" s="33">
        <f>V70/E70*100</f>
        <v>2.564102564102564</v>
      </c>
      <c r="X70" s="25">
        <f>X71+X72+X73</f>
        <v>0</v>
      </c>
      <c r="Y70" s="33">
        <f>X70/E70*100</f>
        <v>0</v>
      </c>
      <c r="Z70" s="25">
        <v>0</v>
      </c>
      <c r="AA70" s="25">
        <f t="shared" si="15"/>
        <v>0</v>
      </c>
      <c r="AB70" s="25">
        <f t="shared" si="15"/>
        <v>0</v>
      </c>
      <c r="AC70" s="25">
        <f t="shared" si="15"/>
        <v>0</v>
      </c>
      <c r="AD70" s="25">
        <f t="shared" si="15"/>
        <v>0</v>
      </c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24" customHeight="1">
      <c r="A71" s="20" t="s">
        <v>122</v>
      </c>
      <c r="B71" s="48" t="s">
        <v>63</v>
      </c>
      <c r="C71" s="28">
        <v>9.82</v>
      </c>
      <c r="D71" s="20">
        <v>17</v>
      </c>
      <c r="E71" s="20">
        <v>21</v>
      </c>
      <c r="F71" s="22">
        <f t="shared" si="10"/>
        <v>2.1384928716904277</v>
      </c>
      <c r="G71" s="23">
        <f>J71+K71+L71+M71</f>
        <v>0</v>
      </c>
      <c r="H71" s="27">
        <f>G71/D71*100</f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/>
      <c r="O71" s="20"/>
      <c r="P71" s="25">
        <f>Q71+R71+S71+T71</f>
        <v>0</v>
      </c>
      <c r="Q71" s="20">
        <v>0</v>
      </c>
      <c r="R71" s="20">
        <v>0</v>
      </c>
      <c r="S71" s="20">
        <v>0</v>
      </c>
      <c r="T71" s="20">
        <v>0</v>
      </c>
      <c r="U71" s="27">
        <v>0</v>
      </c>
      <c r="V71" s="26">
        <v>1</v>
      </c>
      <c r="W71" s="27">
        <f>V71/E71*100</f>
        <v>4.761904761904762</v>
      </c>
      <c r="X71" s="25">
        <f>AA71+AB71+AC71+AD71</f>
        <v>0</v>
      </c>
      <c r="Y71" s="27">
        <f>X71/E71*100</f>
        <v>0</v>
      </c>
      <c r="Z71" s="20">
        <v>0</v>
      </c>
      <c r="AA71" s="20"/>
      <c r="AB71" s="20"/>
      <c r="AC71" s="20"/>
      <c r="AD71" s="20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24" customHeight="1">
      <c r="A72" s="29" t="s">
        <v>121</v>
      </c>
      <c r="B72" s="49" t="s">
        <v>64</v>
      </c>
      <c r="C72" s="28">
        <v>9.586</v>
      </c>
      <c r="D72" s="29">
        <v>15</v>
      </c>
      <c r="E72" s="29">
        <v>18</v>
      </c>
      <c r="F72" s="28">
        <f t="shared" si="10"/>
        <v>1.8777383684539954</v>
      </c>
      <c r="G72" s="23">
        <f>J72+K72+L72+M72</f>
        <v>0</v>
      </c>
      <c r="H72" s="32">
        <f>G72/D72*100</f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/>
      <c r="O72" s="29"/>
      <c r="P72" s="43">
        <f>Q72+R72+S72+T72</f>
        <v>0</v>
      </c>
      <c r="Q72" s="29">
        <v>0</v>
      </c>
      <c r="R72" s="29">
        <v>0</v>
      </c>
      <c r="S72" s="29">
        <v>0</v>
      </c>
      <c r="T72" s="29">
        <v>0</v>
      </c>
      <c r="U72" s="32">
        <v>0</v>
      </c>
      <c r="V72" s="26">
        <v>0</v>
      </c>
      <c r="W72" s="32">
        <f>V72/E72*100</f>
        <v>0</v>
      </c>
      <c r="X72" s="43">
        <f>AA72+AB72+AC72+AD72</f>
        <v>0</v>
      </c>
      <c r="Y72" s="32">
        <f>X72/E72*100</f>
        <v>0</v>
      </c>
      <c r="Z72" s="29">
        <v>0</v>
      </c>
      <c r="AA72" s="29"/>
      <c r="AB72" s="29"/>
      <c r="AC72" s="29"/>
      <c r="AD72" s="29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33" customHeight="1">
      <c r="A73" s="20" t="s">
        <v>146</v>
      </c>
      <c r="B73" s="48" t="s">
        <v>125</v>
      </c>
      <c r="C73" s="22">
        <v>204.905</v>
      </c>
      <c r="D73" s="20">
        <v>0</v>
      </c>
      <c r="E73" s="20">
        <v>0</v>
      </c>
      <c r="F73" s="22">
        <f t="shared" si="10"/>
        <v>0</v>
      </c>
      <c r="G73" s="23">
        <f>J73+K73+L73+M73</f>
        <v>0</v>
      </c>
      <c r="H73" s="32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/>
      <c r="O73" s="20"/>
      <c r="P73" s="25">
        <f>Q73+R73+S73+T73</f>
        <v>0</v>
      </c>
      <c r="Q73" s="20">
        <v>0</v>
      </c>
      <c r="R73" s="20">
        <v>0</v>
      </c>
      <c r="S73" s="20">
        <v>0</v>
      </c>
      <c r="T73" s="20">
        <v>0</v>
      </c>
      <c r="U73" s="27">
        <v>0</v>
      </c>
      <c r="V73" s="26">
        <v>0</v>
      </c>
      <c r="W73" s="27">
        <v>0</v>
      </c>
      <c r="X73" s="25">
        <f>AA73+AB73+AC73+AD73</f>
        <v>0</v>
      </c>
      <c r="Y73" s="27">
        <v>0</v>
      </c>
      <c r="Z73" s="20">
        <v>0</v>
      </c>
      <c r="AA73" s="20">
        <v>0</v>
      </c>
      <c r="AB73" s="20">
        <v>0</v>
      </c>
      <c r="AC73" s="20">
        <v>0</v>
      </c>
      <c r="AD73" s="20">
        <v>0</v>
      </c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8.75">
      <c r="A74" s="64" t="s">
        <v>11</v>
      </c>
      <c r="B74" s="64"/>
      <c r="C74" s="33"/>
      <c r="D74" s="25">
        <f>D12+D16+D21+D26+D35+D39+D45+D54+D60+D66+D70</f>
        <v>322</v>
      </c>
      <c r="E74" s="25">
        <f>E12+E16+E21+E26+E35+E39+E45+E54+E60+E66+E70</f>
        <v>371</v>
      </c>
      <c r="F74" s="31"/>
      <c r="G74" s="25">
        <f>G12+G16+G21+G26+G35+G39+G45+G54+G60+G66+G70</f>
        <v>14</v>
      </c>
      <c r="H74" s="33">
        <f>G74/D74*100</f>
        <v>4.3478260869565215</v>
      </c>
      <c r="I74" s="25">
        <f>I12+I16+I21+I26+I35+I39+I45+I54+I60+I66+I70</f>
        <v>0</v>
      </c>
      <c r="J74" s="25">
        <f>J12+J16+J21+J26+J35+J39+J45+J54+J60+J66+J70</f>
        <v>2</v>
      </c>
      <c r="K74" s="25">
        <f>K12+K16+K21+K26+K35+K39+K45+K54+K60+K66+K70</f>
        <v>0</v>
      </c>
      <c r="L74" s="25">
        <f>L12+L16+L21+L26+L35+L39+L45+L54+L60+L66+L70</f>
        <v>10</v>
      </c>
      <c r="M74" s="25">
        <f>M12+M16+M21+M26+M35+M39+M45+M54+M60+M66+M70</f>
        <v>2</v>
      </c>
      <c r="N74" s="44"/>
      <c r="O74" s="44"/>
      <c r="P74" s="25">
        <f>P12+P16+P21+P26+P35+P39+P45+P54+P60+P66+P70</f>
        <v>14</v>
      </c>
      <c r="Q74" s="25">
        <f>Q12+Q16+Q21+Q26+Q35+Q39+Q45+Q54+Q60+Q66+Q70</f>
        <v>2</v>
      </c>
      <c r="R74" s="25">
        <f>R12+R16+R21+R26+R35+R39+R45+R54+R60+R66+R70</f>
        <v>0</v>
      </c>
      <c r="S74" s="25">
        <f>S12+S16+S21+S26+S35+S39+S45+S54+S60+S66+S70</f>
        <v>10</v>
      </c>
      <c r="T74" s="25">
        <f>T12+T16+T21+T26+T35+T39+T45+T54+T60+T66+T70</f>
        <v>2</v>
      </c>
      <c r="U74" s="33">
        <f>P74/G74*100</f>
        <v>100</v>
      </c>
      <c r="V74" s="26">
        <f>V12+V16+V21+V26+V35+V39+V45+V54+V60+V66+V70</f>
        <v>21</v>
      </c>
      <c r="W74" s="33">
        <f>V74/E74*100</f>
        <v>5.660377358490567</v>
      </c>
      <c r="X74" s="25">
        <f>X12+X16+X21+X26+X35+X39+X45+X54+X60+X66+X70</f>
        <v>20</v>
      </c>
      <c r="Y74" s="33">
        <f>X74/E74*100</f>
        <v>5.3908355795148255</v>
      </c>
      <c r="Z74" s="25">
        <f>Z12+Z16+Z21+Z26+Z35+Z39+Z45+Z54+Z60+Z66+Z70</f>
        <v>0</v>
      </c>
      <c r="AA74" s="25">
        <f>AA12+AA16+AA21+AA26+AA35+AA39+AA45+AA54+AA60+AA66+AA70</f>
        <v>0</v>
      </c>
      <c r="AB74" s="25">
        <f>AB12+AB16+AB21+AB26+AB35+AB39+AB45+AB54+AB60+AB66+AB70</f>
        <v>0</v>
      </c>
      <c r="AC74" s="25">
        <f>AC12+AC16+AC21+AC26+AC35+AC39+AC45+AC54+AC60+AC66+AC70</f>
        <v>0</v>
      </c>
      <c r="AD74" s="25">
        <f>AD12+AD16+AD21+AD26+AD35+AD39+AD45+AD54+AD60+AD66+AD70</f>
        <v>0</v>
      </c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8.75">
      <c r="A75" s="14"/>
      <c r="B75" s="15"/>
      <c r="C75" s="16"/>
      <c r="D75" s="17"/>
      <c r="E75" s="17"/>
      <c r="F75" s="18"/>
      <c r="G75" s="16"/>
      <c r="H75" s="17"/>
      <c r="I75" s="17"/>
      <c r="J75" s="17"/>
      <c r="K75" s="17"/>
      <c r="L75" s="17"/>
      <c r="M75" s="17"/>
      <c r="N75" s="45"/>
      <c r="O75" s="4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4" ht="51.75" customHeight="1">
      <c r="A76" s="72"/>
      <c r="B76" s="73"/>
      <c r="C76" s="73"/>
      <c r="D76" s="73"/>
      <c r="E76" s="73"/>
      <c r="F76" s="74"/>
      <c r="G76" s="74"/>
      <c r="H76" s="24"/>
      <c r="I76" s="24"/>
      <c r="J76" s="24"/>
      <c r="K76" s="24"/>
      <c r="L76" s="63"/>
      <c r="M76" s="63"/>
      <c r="N76" s="46"/>
      <c r="O76" s="46"/>
      <c r="P76" s="46"/>
      <c r="Q76" s="46"/>
      <c r="R76" s="46"/>
      <c r="S76" s="75"/>
      <c r="T76" s="75"/>
      <c r="U76" s="75"/>
      <c r="V76" s="75"/>
      <c r="W76" s="46"/>
      <c r="X76" s="46"/>
      <c r="Y76" s="75"/>
      <c r="Z76" s="76"/>
      <c r="AA76" s="76"/>
      <c r="AB76" s="76"/>
      <c r="AC76" s="76"/>
      <c r="AD76" s="76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1:64" ht="18.75">
      <c r="A77" s="9"/>
      <c r="B77" s="10"/>
      <c r="C77" s="11"/>
      <c r="D77" s="12"/>
      <c r="E77" s="12"/>
      <c r="F77" s="13"/>
      <c r="G77" s="11"/>
      <c r="H77" s="12"/>
      <c r="I77" s="12"/>
      <c r="J77" s="12"/>
      <c r="K77" s="12"/>
      <c r="L77" s="12"/>
      <c r="M77" s="12"/>
      <c r="N77" s="8"/>
      <c r="O77" s="8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</row>
    <row r="78" spans="1:64" ht="18.75">
      <c r="A78" s="9"/>
      <c r="B78" s="10"/>
      <c r="C78" s="11"/>
      <c r="D78" s="12"/>
      <c r="E78" s="12"/>
      <c r="F78" s="13"/>
      <c r="G78" s="11"/>
      <c r="H78" s="12"/>
      <c r="I78" s="12"/>
      <c r="J78" s="12"/>
      <c r="K78" s="12"/>
      <c r="L78" s="12"/>
      <c r="M78" s="12"/>
      <c r="N78" s="8"/>
      <c r="O78" s="8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</row>
    <row r="79" spans="1:64" ht="18.75">
      <c r="A79" s="9"/>
      <c r="B79" s="10"/>
      <c r="C79" s="11"/>
      <c r="D79" s="12"/>
      <c r="E79" s="12"/>
      <c r="F79" s="13"/>
      <c r="G79" s="11"/>
      <c r="H79" s="12"/>
      <c r="I79" s="12"/>
      <c r="J79" s="12"/>
      <c r="K79" s="12"/>
      <c r="L79" s="12"/>
      <c r="M79" s="12"/>
      <c r="N79" s="8"/>
      <c r="O79" s="8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</row>
    <row r="80" spans="1:64" ht="29.2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</row>
    <row r="81" spans="1:64" ht="57" customHeight="1">
      <c r="A81" s="7"/>
      <c r="B81" s="68"/>
      <c r="C81" s="69"/>
      <c r="D81" s="6"/>
      <c r="E81" s="6"/>
      <c r="F81" s="6"/>
      <c r="G81" s="6"/>
      <c r="H81" s="6"/>
      <c r="I81" s="6"/>
      <c r="J81" s="61"/>
      <c r="K81" s="61"/>
      <c r="L81" s="61"/>
      <c r="M81" s="62"/>
      <c r="N81" s="7"/>
      <c r="O81" s="7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:76" ht="18.75">
      <c r="A82" s="4"/>
      <c r="B82" s="5"/>
      <c r="C82" s="4"/>
      <c r="D82" s="4"/>
      <c r="E82" s="4"/>
      <c r="F82" s="4"/>
      <c r="G82" s="4"/>
      <c r="H82" s="4"/>
      <c r="I82" s="4"/>
      <c r="J82" s="4"/>
      <c r="K82" s="4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</row>
    <row r="83" spans="1:76" ht="18.75">
      <c r="A83" s="4"/>
      <c r="B83" s="5"/>
      <c r="C83" s="4"/>
      <c r="D83" s="4"/>
      <c r="E83" s="4"/>
      <c r="F83" s="4"/>
      <c r="G83" s="4"/>
      <c r="H83" s="4"/>
      <c r="I83" s="4"/>
      <c r="J83" s="19"/>
      <c r="K83" s="19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</row>
    <row r="84" spans="1:76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</row>
    <row r="85" spans="1:76" ht="13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</row>
    <row r="86" spans="1:76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</row>
    <row r="87" spans="1:76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</row>
    <row r="88" spans="1:76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</row>
    <row r="89" spans="1:76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</row>
    <row r="90" spans="1:251" ht="1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</row>
    <row r="91" spans="1:251" ht="1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</row>
    <row r="92" spans="1:251" ht="1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</row>
    <row r="93" spans="1:251" ht="1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</row>
    <row r="94" spans="1:251" ht="1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</row>
    <row r="95" spans="1:251" ht="1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</row>
    <row r="96" spans="1:251" ht="1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</row>
    <row r="97" spans="1:251" ht="1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</row>
    <row r="98" spans="1:251" ht="1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</row>
    <row r="99" spans="1:251" ht="1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</row>
    <row r="100" spans="1:251" ht="1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</row>
    <row r="101" spans="1:251" ht="1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</row>
    <row r="102" spans="1:251" ht="1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</row>
    <row r="103" spans="1:251" ht="1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</row>
    <row r="104" spans="1:251" ht="1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</row>
    <row r="105" spans="1:251" ht="1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</row>
    <row r="106" spans="1:251" ht="1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</row>
    <row r="107" spans="1:251" ht="1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</row>
    <row r="108" spans="1:251" ht="1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</row>
    <row r="109" spans="1:251" ht="1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</row>
    <row r="110" spans="1:251" ht="1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</row>
    <row r="111" spans="1:251" ht="1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</row>
    <row r="112" spans="1:251" ht="1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</row>
    <row r="113" spans="1:251" ht="1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</row>
    <row r="114" spans="1:251" ht="1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</row>
    <row r="115" spans="1:251" ht="1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</row>
    <row r="116" spans="1:251" ht="1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</row>
    <row r="117" spans="1:251" ht="1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</row>
    <row r="118" spans="1:251" ht="1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</row>
    <row r="119" spans="1:251" ht="1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</row>
    <row r="120" spans="1:251" ht="1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</row>
    <row r="121" spans="1:251" ht="1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</row>
    <row r="122" spans="1:251" ht="1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</row>
    <row r="123" spans="1:251" ht="1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</row>
    <row r="124" spans="1:251" ht="1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</row>
    <row r="125" spans="1:251" ht="1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</row>
    <row r="126" spans="1:251" ht="1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</row>
    <row r="127" spans="1:76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</row>
    <row r="128" spans="1:76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</row>
    <row r="129" spans="1:76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</row>
    <row r="130" spans="1:76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</row>
    <row r="131" spans="1:76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</row>
    <row r="132" spans="1:76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</row>
    <row r="133" spans="1:76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</row>
    <row r="134" spans="1:76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</row>
    <row r="135" spans="1:76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</row>
    <row r="136" spans="1:76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</row>
    <row r="137" spans="1:76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</row>
    <row r="138" spans="1:76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</row>
    <row r="139" spans="1:76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</row>
    <row r="140" spans="1:76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</row>
    <row r="141" spans="1:76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</row>
    <row r="142" spans="1:76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</row>
    <row r="143" spans="1:76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</row>
    <row r="144" spans="1:76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</row>
    <row r="145" spans="1:76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</row>
    <row r="146" spans="1:76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</row>
    <row r="147" spans="1:76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</row>
    <row r="148" spans="1:76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</row>
    <row r="149" spans="1:76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</row>
    <row r="150" spans="1:76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</row>
    <row r="151" spans="1:76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</row>
    <row r="152" spans="1:76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</row>
    <row r="153" spans="1:76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</row>
    <row r="154" spans="1:76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</row>
    <row r="155" spans="1:76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</row>
    <row r="156" spans="1:76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</row>
    <row r="157" spans="1:76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</row>
    <row r="158" spans="1:76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</row>
    <row r="159" spans="1:76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</row>
    <row r="160" spans="1:76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</row>
    <row r="161" spans="1:76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</row>
    <row r="162" spans="1:76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</row>
    <row r="163" spans="1:76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</row>
    <row r="164" spans="1:76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</row>
    <row r="165" spans="1:76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</row>
    <row r="166" spans="1:76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</row>
    <row r="167" spans="1:76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</row>
    <row r="168" spans="1:76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</row>
    <row r="169" spans="1:76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</row>
    <row r="170" spans="1:76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</row>
    <row r="171" spans="1:76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</row>
    <row r="172" spans="1:76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</row>
    <row r="173" spans="1:76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</row>
    <row r="174" spans="1:76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</row>
    <row r="175" spans="1:76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</row>
    <row r="176" spans="1:76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</row>
    <row r="177" spans="1:76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</row>
    <row r="178" spans="1:76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</row>
    <row r="179" spans="1:76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</row>
    <row r="180" spans="1:76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</row>
    <row r="181" spans="1:76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</row>
    <row r="182" spans="1:76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</row>
    <row r="183" spans="1:76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</row>
    <row r="184" spans="1:76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</row>
    <row r="185" spans="1:76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</row>
    <row r="186" spans="1:76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</row>
    <row r="187" spans="1:76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</row>
    <row r="188" spans="1:76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</row>
    <row r="189" spans="1:76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</row>
    <row r="190" spans="1:76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</row>
    <row r="191" spans="1:76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</row>
    <row r="192" spans="1:76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</row>
    <row r="193" spans="1:76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</row>
    <row r="194" spans="1:76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</row>
    <row r="195" spans="1:76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</row>
    <row r="196" spans="1:76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</row>
    <row r="197" spans="1:76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</row>
    <row r="198" spans="1:76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</row>
    <row r="199" spans="1:76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</row>
    <row r="200" spans="1:76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</row>
    <row r="201" spans="1:76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</row>
    <row r="202" spans="1:76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</row>
    <row r="203" spans="1:76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</row>
    <row r="204" spans="1:76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</row>
    <row r="205" spans="1:76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</row>
    <row r="206" spans="1:76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</row>
    <row r="207" spans="1:76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</row>
    <row r="208" spans="1:76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</row>
    <row r="209" spans="1:76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</row>
    <row r="210" spans="1:76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</row>
    <row r="211" spans="1:76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</row>
    <row r="212" spans="1:76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</row>
    <row r="213" spans="1:76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</row>
    <row r="214" spans="1:76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</row>
    <row r="215" spans="1:76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</row>
    <row r="216" spans="1:76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</row>
    <row r="217" spans="1:76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</row>
    <row r="218" spans="1:76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</row>
    <row r="219" spans="1:76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</row>
    <row r="220" spans="1:76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</row>
    <row r="221" spans="1:76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</row>
    <row r="222" spans="1:76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</row>
    <row r="223" spans="1:76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</row>
    <row r="224" spans="1:76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</row>
    <row r="225" spans="1:76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</row>
    <row r="226" spans="1:76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</row>
    <row r="227" spans="1:76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</row>
    <row r="228" spans="1:76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</row>
    <row r="229" spans="1:76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</row>
    <row r="230" spans="1:76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</row>
    <row r="231" spans="1:76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</row>
    <row r="232" spans="1:76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</row>
    <row r="233" spans="1:76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</row>
    <row r="234" spans="1:76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</row>
    <row r="235" spans="1:76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</row>
    <row r="236" spans="1:76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</row>
    <row r="237" spans="1:76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</row>
    <row r="238" spans="1:76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</row>
    <row r="239" spans="1:76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</row>
    <row r="240" spans="1:76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</row>
    <row r="241" spans="1:76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</row>
    <row r="242" spans="1:76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</row>
    <row r="243" spans="1:76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</row>
    <row r="244" spans="1:76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</row>
    <row r="245" spans="1:76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</row>
    <row r="246" spans="1:76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</row>
    <row r="247" spans="1:76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</row>
    <row r="248" spans="1:76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</row>
    <row r="249" spans="1:76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</row>
    <row r="250" spans="1:76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</row>
    <row r="251" spans="1:76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</row>
    <row r="252" spans="1:76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</row>
    <row r="253" spans="1:76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</row>
    <row r="254" spans="1:76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</row>
    <row r="255" spans="1:76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</row>
    <row r="256" spans="1:76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</row>
    <row r="257" spans="1:76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</row>
    <row r="258" spans="1:76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</row>
    <row r="259" spans="1:76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</row>
    <row r="260" spans="1:76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</row>
    <row r="261" spans="1:76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</row>
    <row r="262" spans="1:76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</row>
    <row r="263" spans="1:76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</row>
    <row r="264" spans="1:76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</row>
    <row r="265" spans="1:76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</row>
    <row r="266" spans="1:76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</row>
    <row r="267" spans="1:76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</row>
    <row r="268" spans="1:76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</row>
    <row r="269" spans="1:76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</row>
    <row r="270" spans="1:76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</row>
    <row r="271" spans="1:76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</row>
    <row r="272" spans="1:76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</row>
    <row r="273" spans="1:76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</row>
    <row r="274" spans="1:76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</row>
    <row r="275" spans="1:76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</row>
    <row r="276" spans="1:76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</row>
    <row r="277" spans="1:76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</row>
    <row r="278" spans="1:76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</row>
    <row r="279" spans="1:76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</row>
    <row r="280" spans="1:76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</row>
    <row r="281" spans="1:76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</row>
    <row r="282" spans="1:76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</row>
    <row r="283" spans="1:76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</row>
    <row r="284" spans="1:76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</row>
    <row r="285" spans="1:76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</row>
    <row r="286" spans="1:76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</row>
    <row r="287" spans="1:76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</row>
    <row r="288" spans="1:76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</row>
    <row r="289" spans="1:76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</row>
    <row r="290" spans="1:76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</row>
    <row r="291" spans="1:76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</row>
    <row r="292" spans="1:76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</row>
    <row r="293" spans="1:76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</row>
    <row r="294" spans="1:76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</row>
    <row r="295" spans="1:76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</row>
    <row r="296" spans="1:76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</row>
    <row r="297" spans="1:76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</row>
    <row r="298" spans="1:76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</row>
    <row r="299" spans="1:76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</row>
    <row r="300" spans="1:76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</row>
    <row r="301" spans="1:76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</row>
    <row r="302" spans="1:76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</row>
    <row r="303" spans="1:76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</row>
    <row r="304" spans="1:76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</row>
    <row r="305" spans="1:76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</row>
    <row r="306" spans="1:76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</row>
    <row r="307" spans="1:76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</row>
    <row r="308" spans="1:76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</row>
    <row r="309" spans="1:76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</row>
    <row r="310" spans="1:76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</row>
    <row r="311" spans="1:76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</row>
    <row r="312" spans="1:76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</row>
    <row r="313" spans="1:76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</row>
    <row r="314" spans="1:76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</row>
    <row r="315" spans="1:76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</row>
    <row r="316" spans="1:76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</row>
    <row r="317" spans="1:76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</row>
    <row r="318" spans="1:76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</row>
    <row r="319" spans="1:76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</row>
    <row r="320" spans="1:76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</row>
    <row r="321" spans="1:76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</row>
    <row r="322" spans="1:76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</row>
    <row r="323" spans="1:76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</row>
    <row r="324" spans="1:76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</row>
    <row r="325" spans="1:76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</row>
    <row r="326" spans="1:76" ht="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</row>
    <row r="327" spans="1:76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</row>
    <row r="328" spans="1:76" ht="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</row>
    <row r="329" spans="1:76" ht="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</row>
    <row r="330" spans="1:76" ht="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</row>
    <row r="331" spans="1:76" ht="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</row>
    <row r="332" spans="1:76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</row>
    <row r="333" spans="1:76" ht="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</row>
    <row r="334" spans="1:76" ht="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</row>
    <row r="335" spans="1:76" ht="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</row>
    <row r="336" spans="1:76" ht="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</row>
    <row r="337" spans="1:76" ht="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</row>
    <row r="338" spans="1:76" ht="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</row>
    <row r="339" spans="1:76" ht="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</row>
    <row r="340" spans="1:76" ht="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</row>
    <row r="341" spans="1:76" ht="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</row>
    <row r="342" spans="1:76" ht="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</row>
    <row r="343" spans="1:76" ht="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</row>
    <row r="344" spans="1:76" ht="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</row>
    <row r="345" spans="1:76" ht="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</row>
    <row r="346" spans="1:76" ht="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</row>
    <row r="347" spans="1:76" ht="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</row>
    <row r="348" spans="1:76" ht="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</row>
    <row r="349" spans="1:76" ht="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</row>
    <row r="350" spans="1:76" ht="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</row>
    <row r="351" spans="1:76" ht="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</row>
    <row r="352" spans="1:76" ht="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</row>
    <row r="353" spans="1:76" ht="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</row>
    <row r="354" spans="1:76" ht="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</row>
    <row r="355" spans="1:76" ht="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</row>
    <row r="356" spans="1:76" ht="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</row>
    <row r="357" spans="1:76" ht="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</row>
    <row r="358" spans="1:76" ht="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</row>
    <row r="359" spans="1:76" ht="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</row>
    <row r="360" spans="1:76" ht="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</row>
    <row r="361" spans="1:76" ht="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</row>
    <row r="362" spans="1:76" ht="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</row>
    <row r="363" spans="1:76" ht="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</row>
    <row r="364" spans="1:76" ht="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</row>
    <row r="365" spans="1:76" ht="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</row>
    <row r="366" spans="1:76" ht="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</row>
    <row r="367" spans="1:76" ht="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</row>
    <row r="368" spans="1:76" ht="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</row>
    <row r="369" spans="1:76" ht="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</row>
    <row r="370" spans="1:76" ht="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</row>
    <row r="371" spans="1:76" ht="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</row>
    <row r="372" spans="1:76" ht="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</row>
    <row r="373" spans="1:76" ht="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</row>
    <row r="374" spans="1:76" ht="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</row>
    <row r="375" spans="1:76" ht="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</row>
    <row r="376" spans="1:76" ht="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</row>
    <row r="377" spans="1:76" ht="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</row>
    <row r="378" spans="1:76" ht="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</row>
    <row r="379" spans="1:76" ht="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</row>
    <row r="380" spans="1:76" ht="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</row>
    <row r="381" spans="1:76" ht="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</row>
    <row r="382" spans="1:76" ht="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</row>
    <row r="383" spans="1:76" ht="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</row>
    <row r="384" spans="1:76" ht="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</row>
    <row r="385" spans="1:76" ht="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</row>
    <row r="386" spans="1:76" ht="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</row>
    <row r="387" spans="1:76" ht="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</row>
    <row r="388" spans="1:76" ht="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</row>
    <row r="389" spans="1:76" ht="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</row>
    <row r="390" spans="1:76" ht="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</row>
    <row r="391" spans="1:76" ht="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</row>
    <row r="392" spans="1:76" ht="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</row>
    <row r="393" spans="1:76" ht="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</row>
    <row r="394" spans="1:76" ht="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</row>
    <row r="395" spans="1:76" ht="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</row>
    <row r="396" spans="1:76" ht="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</row>
    <row r="397" spans="1:76" ht="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</row>
    <row r="398" spans="1:76" ht="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</row>
    <row r="399" spans="1:76" ht="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</row>
    <row r="400" spans="1:76" ht="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</row>
    <row r="401" spans="1:76" ht="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</row>
    <row r="402" spans="1:76" ht="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</row>
    <row r="403" spans="1:76" ht="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</row>
    <row r="404" spans="1:76" ht="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</row>
    <row r="405" spans="1:76" ht="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</row>
    <row r="406" spans="1:76" ht="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</row>
    <row r="407" spans="1:76" ht="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</row>
    <row r="408" spans="1:76" ht="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</row>
    <row r="409" spans="1:76" ht="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</row>
    <row r="410" spans="1:76" ht="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</row>
    <row r="411" spans="1:76" ht="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</row>
    <row r="412" spans="1:76" ht="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</row>
    <row r="413" spans="1:76" ht="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</row>
    <row r="414" spans="1:76" ht="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</row>
    <row r="415" spans="1:76" ht="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</row>
    <row r="416" spans="1:76" ht="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</row>
    <row r="417" spans="1:76" ht="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</row>
    <row r="418" spans="1:76" ht="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</row>
    <row r="419" spans="1:76" ht="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</row>
    <row r="420" spans="1:76" ht="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</row>
    <row r="421" spans="1:76" ht="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</row>
    <row r="422" spans="1:76" ht="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</row>
    <row r="423" spans="1:76" ht="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</row>
    <row r="424" spans="1:76" ht="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</row>
    <row r="425" spans="1:76" ht="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</row>
    <row r="426" spans="1:76" ht="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</row>
    <row r="427" spans="1:76" ht="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</row>
    <row r="428" spans="1:76" ht="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</row>
    <row r="429" spans="1:76" ht="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</row>
    <row r="430" spans="1:76" ht="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</row>
    <row r="431" spans="1:76" ht="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</row>
    <row r="432" spans="1:76" ht="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</row>
    <row r="433" spans="1:76" ht="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</row>
    <row r="434" spans="1:76" ht="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</row>
    <row r="435" spans="1:76" ht="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</row>
    <row r="436" spans="1:76" ht="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</row>
    <row r="437" spans="1:76" ht="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</row>
    <row r="438" spans="1:76" ht="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</row>
    <row r="439" spans="1:76" ht="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</row>
    <row r="440" spans="1:76" ht="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</row>
    <row r="441" spans="1:76" ht="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</row>
    <row r="442" spans="1:76" ht="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</row>
    <row r="443" spans="1:76" ht="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</row>
    <row r="444" spans="1:76" ht="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</row>
    <row r="445" spans="1:76" ht="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</row>
    <row r="446" spans="1:76" ht="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</row>
    <row r="447" spans="1:76" ht="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</row>
    <row r="448" spans="1:76" ht="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</row>
    <row r="449" spans="1:76" ht="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</row>
    <row r="450" spans="1:76" ht="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</row>
    <row r="451" spans="1:76" ht="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</row>
    <row r="452" spans="1:76" ht="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</row>
    <row r="453" spans="1:76" ht="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</row>
    <row r="454" spans="1:76" ht="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</row>
    <row r="455" spans="1:76" ht="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</row>
    <row r="456" spans="1:76" ht="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</row>
    <row r="457" spans="1:76" ht="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</row>
    <row r="458" spans="1:76" ht="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</row>
    <row r="459" spans="1:76" ht="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</row>
    <row r="460" spans="1:76" ht="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</row>
    <row r="461" spans="1:76" ht="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</row>
    <row r="462" spans="1:76" ht="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</row>
    <row r="463" spans="1:76" ht="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</row>
    <row r="464" spans="1:76" ht="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</row>
    <row r="465" spans="1:76" ht="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</row>
    <row r="466" spans="1:76" ht="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</row>
    <row r="467" spans="1:76" ht="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</row>
    <row r="468" spans="1:76" ht="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</row>
    <row r="469" spans="1:76" ht="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</row>
    <row r="470" spans="1:76" ht="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</row>
    <row r="471" spans="1:76" ht="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</row>
    <row r="472" spans="1:76" ht="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</row>
    <row r="473" spans="1:76" ht="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</row>
    <row r="474" spans="1:76" ht="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</row>
    <row r="475" spans="1:76" ht="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</row>
    <row r="476" spans="1:76" ht="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</row>
    <row r="477" spans="1:76" ht="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</row>
    <row r="478" spans="1:76" ht="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</row>
    <row r="479" spans="1:76" ht="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</row>
    <row r="480" spans="1:76" ht="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</row>
    <row r="481" spans="1:76" ht="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</row>
    <row r="482" spans="1:76" ht="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</row>
    <row r="483" spans="1:76" ht="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</row>
    <row r="484" spans="1:76" ht="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</row>
    <row r="485" spans="1:76" ht="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</row>
    <row r="486" spans="1:76" ht="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</row>
    <row r="487" spans="1:76" ht="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</row>
    <row r="488" spans="1:76" ht="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</row>
    <row r="489" spans="1:76" ht="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</row>
    <row r="490" spans="1:76" ht="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</row>
    <row r="491" spans="1:76" ht="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</row>
    <row r="492" spans="1:76" ht="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</row>
    <row r="493" spans="1:76" ht="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</row>
    <row r="494" spans="1:76" ht="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</row>
    <row r="495" spans="1:76" ht="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</row>
    <row r="496" spans="1:76" ht="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</row>
    <row r="497" spans="1:76" ht="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</row>
    <row r="498" spans="1:76" ht="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</row>
    <row r="499" spans="1:76" ht="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</row>
    <row r="500" spans="1:76" ht="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</row>
    <row r="501" spans="1:76" ht="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</row>
    <row r="502" spans="1:76" ht="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</row>
    <row r="503" spans="1:76" ht="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</row>
    <row r="504" spans="1:76" ht="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</row>
    <row r="505" spans="1:76" ht="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</row>
    <row r="506" spans="1:76" ht="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</row>
    <row r="507" spans="1:76" ht="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</row>
    <row r="508" spans="1:76" ht="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</row>
    <row r="509" spans="1:76" ht="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</row>
    <row r="510" spans="1:76" ht="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</row>
    <row r="511" spans="1:76" ht="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</row>
    <row r="512" spans="1:76" ht="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</row>
    <row r="513" spans="1:76" ht="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</row>
    <row r="514" spans="1:76" ht="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</row>
    <row r="515" spans="1:76" ht="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</row>
    <row r="516" spans="1:76" ht="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</row>
    <row r="517" spans="1:76" ht="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</row>
    <row r="518" spans="1:76" ht="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</row>
    <row r="519" spans="1:76" ht="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</row>
    <row r="520" spans="1:76" ht="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</row>
    <row r="521" spans="1:76" ht="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</row>
    <row r="522" spans="1:76" ht="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</row>
    <row r="523" spans="1:76" ht="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</row>
    <row r="524" spans="1:76" ht="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</row>
    <row r="525" spans="1:76" ht="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</row>
    <row r="526" spans="1:76" ht="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</row>
    <row r="527" spans="1:76" ht="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</row>
    <row r="528" spans="1:76" ht="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</row>
    <row r="529" spans="1:76" ht="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</row>
    <row r="530" spans="1:76" ht="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</row>
    <row r="531" spans="1:76" ht="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</row>
    <row r="532" spans="1:76" ht="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</row>
    <row r="533" spans="1:76" ht="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</row>
    <row r="534" spans="1:76" ht="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</row>
    <row r="535" spans="1:76" ht="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</row>
    <row r="536" spans="1:76" ht="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</row>
    <row r="537" spans="1:76" ht="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</row>
    <row r="538" spans="1:76" ht="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</row>
    <row r="539" spans="1:76" ht="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</row>
    <row r="540" spans="1:76" ht="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</row>
    <row r="541" spans="1:76" ht="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</row>
    <row r="542" spans="1:76" ht="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</row>
    <row r="543" spans="1:76" ht="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</row>
    <row r="544" spans="1:76" ht="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</row>
    <row r="545" spans="1:76" ht="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</row>
    <row r="546" spans="1:76" ht="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</row>
    <row r="547" spans="1:76" ht="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</row>
    <row r="548" spans="1:76" ht="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</row>
    <row r="549" spans="1:76" ht="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</row>
    <row r="550" spans="1:76" ht="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</row>
    <row r="551" spans="1:76" ht="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</row>
    <row r="552" spans="1:76" ht="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</row>
    <row r="553" spans="1:76" ht="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</row>
    <row r="554" spans="1:76" ht="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</row>
    <row r="555" spans="1:76" ht="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</row>
    <row r="556" spans="1:76" ht="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</row>
    <row r="557" spans="1:76" ht="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</row>
    <row r="558" spans="1:76" ht="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</row>
    <row r="559" spans="1:76" ht="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</row>
    <row r="560" spans="1:76" ht="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</row>
    <row r="561" spans="1:76" ht="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</row>
    <row r="562" spans="1:76" ht="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</row>
    <row r="563" spans="1:76" ht="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</row>
    <row r="564" spans="1:76" ht="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</row>
    <row r="565" spans="1:76" ht="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</row>
    <row r="566" spans="1:76" ht="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</row>
    <row r="567" spans="1:76" ht="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</row>
    <row r="568" spans="1:76" ht="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</row>
    <row r="569" spans="1:76" ht="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</row>
    <row r="570" spans="1:76" ht="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</row>
    <row r="571" spans="1:76" ht="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</row>
    <row r="572" spans="1:76" ht="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</row>
    <row r="573" spans="1:76" ht="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</row>
    <row r="574" spans="1:76" ht="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</row>
    <row r="575" spans="1:76" ht="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</row>
    <row r="576" spans="1:76" ht="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</row>
    <row r="577" spans="1:76" ht="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</row>
    <row r="578" spans="1:76" ht="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</row>
    <row r="579" spans="1:76" ht="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</row>
    <row r="580" spans="1:76" ht="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</row>
    <row r="581" spans="1:76" ht="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</row>
    <row r="582" spans="1:76" ht="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</row>
    <row r="583" spans="1:76" ht="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</row>
    <row r="584" spans="1:76" ht="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</row>
    <row r="585" spans="1:76" ht="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</row>
    <row r="586" spans="1:76" ht="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</row>
    <row r="587" spans="1:76" ht="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</row>
    <row r="588" spans="1:76" ht="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</row>
    <row r="589" spans="1:76" ht="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</row>
    <row r="590" spans="1:76" ht="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</row>
    <row r="591" spans="1:76" ht="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</row>
    <row r="592" spans="1:76" ht="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</row>
    <row r="593" spans="1:76" ht="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</row>
    <row r="594" spans="1:76" ht="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</row>
    <row r="595" spans="1:76" ht="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</row>
    <row r="596" spans="1:76" ht="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</row>
    <row r="597" spans="1:76" ht="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</row>
    <row r="598" spans="1:76" ht="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</row>
    <row r="599" spans="1:76" ht="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</row>
    <row r="600" spans="1:76" ht="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</row>
    <row r="601" spans="1:76" ht="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</row>
    <row r="602" spans="1:76" ht="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</row>
    <row r="603" spans="1:76" ht="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</row>
    <row r="604" spans="1:76" ht="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</row>
    <row r="605" spans="1:76" ht="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</row>
    <row r="606" spans="1:76" ht="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</row>
    <row r="607" spans="1:76" ht="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</row>
    <row r="608" spans="1:76" ht="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</row>
    <row r="609" spans="1:76" ht="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</row>
    <row r="610" spans="1:76" ht="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</row>
    <row r="611" spans="1:76" ht="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</row>
    <row r="612" spans="1:76" ht="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</row>
    <row r="613" spans="1:76" ht="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</row>
    <row r="614" spans="1:76" ht="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</row>
    <row r="615" spans="1:76" ht="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</row>
    <row r="616" spans="1:76" ht="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</row>
    <row r="617" spans="1:76" ht="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</row>
    <row r="618" spans="1:76" ht="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</row>
    <row r="619" spans="1:76" ht="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</row>
    <row r="620" spans="1:76" ht="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</row>
    <row r="621" spans="1:76" ht="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</row>
    <row r="622" spans="1:76" ht="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</row>
    <row r="623" spans="1:76" ht="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</row>
    <row r="624" spans="1:76" ht="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</row>
    <row r="625" spans="1:76" ht="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</row>
    <row r="626" spans="1:76" ht="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</row>
    <row r="627" spans="1:76" ht="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</row>
    <row r="628" spans="1:76" ht="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</row>
    <row r="629" spans="1:76" ht="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</row>
    <row r="630" spans="1:76" ht="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</row>
    <row r="631" spans="1:76" ht="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</row>
    <row r="632" spans="1:76" ht="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</row>
    <row r="633" spans="1:76" ht="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</row>
    <row r="634" spans="1:76" ht="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</row>
    <row r="635" spans="1:76" ht="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</row>
    <row r="636" spans="1:76" ht="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</row>
    <row r="637" spans="1:76" ht="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</row>
    <row r="638" spans="1:76" ht="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</row>
    <row r="639" spans="1:76" ht="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</row>
    <row r="640" spans="1:76" ht="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</row>
    <row r="641" spans="1:76" ht="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</row>
    <row r="642" spans="1:76" ht="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</row>
    <row r="643" spans="1:76" ht="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</row>
    <row r="644" spans="1:76" ht="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</row>
    <row r="645" spans="1:76" ht="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</row>
    <row r="646" spans="1:76" ht="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</row>
    <row r="647" spans="1:76" ht="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</row>
    <row r="648" spans="1:76" ht="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</row>
    <row r="649" spans="1:76" ht="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</row>
    <row r="650" spans="1:76" ht="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</row>
    <row r="651" spans="1:76" ht="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</row>
    <row r="652" spans="1:76" ht="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</row>
    <row r="653" spans="1:76" ht="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</row>
    <row r="654" spans="1:76" ht="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</row>
    <row r="655" spans="1:76" ht="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</row>
    <row r="656" spans="1:76" ht="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</row>
    <row r="657" spans="1:76" ht="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</row>
    <row r="658" spans="1:76" ht="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</row>
    <row r="659" spans="1:76" ht="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</row>
    <row r="660" spans="1:76" ht="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</row>
    <row r="661" spans="1:76" ht="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</row>
    <row r="662" spans="1:76" ht="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</row>
    <row r="663" spans="1:76" ht="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</row>
    <row r="664" spans="1:76" ht="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</row>
    <row r="665" spans="1:76" ht="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</row>
    <row r="666" spans="1:76" ht="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</row>
    <row r="667" spans="1:76" ht="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</row>
    <row r="668" spans="1:76" ht="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</row>
    <row r="669" spans="1:76" ht="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</row>
    <row r="670" spans="1:76" ht="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</row>
    <row r="671" spans="1:76" ht="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</row>
    <row r="672" spans="1:76" ht="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</row>
    <row r="673" spans="1:76" ht="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</row>
    <row r="674" spans="1:76" ht="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</row>
    <row r="675" spans="1:76" ht="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</row>
    <row r="676" spans="1:76" ht="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</row>
    <row r="677" spans="1:76" ht="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</row>
    <row r="678" spans="1:76" ht="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</row>
    <row r="679" spans="1:76" ht="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</row>
    <row r="680" spans="1:76" ht="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</row>
    <row r="681" spans="1:76" ht="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</row>
    <row r="682" spans="1:76" ht="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</row>
    <row r="683" spans="1:76" ht="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</row>
    <row r="684" spans="1:76" ht="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</row>
    <row r="685" spans="1:76" ht="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</row>
    <row r="686" spans="1:76" ht="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</row>
    <row r="687" spans="1:76" ht="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</row>
    <row r="688" spans="1:76" ht="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</row>
    <row r="689" spans="1:76" ht="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</row>
    <row r="690" spans="1:76" ht="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</row>
    <row r="691" spans="1:76" ht="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</row>
    <row r="692" spans="1:76" ht="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</row>
    <row r="693" spans="1:76" ht="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</row>
    <row r="694" spans="1:76" ht="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</row>
    <row r="695" spans="1:76" ht="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</row>
    <row r="696" spans="1:76" ht="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</row>
    <row r="697" spans="1:76" ht="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</row>
    <row r="698" spans="1:76" ht="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</row>
    <row r="699" spans="1:76" ht="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</row>
    <row r="700" spans="1:76" ht="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</row>
    <row r="701" spans="1:76" ht="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</row>
    <row r="702" spans="1:76" ht="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</row>
    <row r="703" spans="1:76" ht="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</row>
    <row r="704" spans="1:76" ht="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</row>
    <row r="705" spans="1:76" ht="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</row>
    <row r="706" spans="1:76" ht="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</row>
    <row r="707" spans="1:76" ht="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</row>
    <row r="708" spans="1:76" ht="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</row>
    <row r="709" spans="1:76" ht="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</row>
    <row r="710" spans="1:76" ht="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</row>
    <row r="711" spans="1:76" ht="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</row>
    <row r="712" spans="1:76" ht="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</row>
    <row r="713" spans="1:76" ht="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</row>
    <row r="714" spans="1:76" ht="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</row>
    <row r="715" spans="1:76" ht="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</row>
    <row r="716" spans="1:76" ht="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</row>
    <row r="717" spans="1:76" ht="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</row>
    <row r="718" spans="1:76" ht="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</row>
    <row r="719" spans="1:76" ht="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</row>
    <row r="720" spans="1:76" ht="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</row>
    <row r="721" spans="1:76" ht="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</row>
    <row r="722" spans="1:76" ht="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</row>
    <row r="723" spans="1:76" ht="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</row>
    <row r="724" spans="1:76" ht="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</row>
    <row r="725" spans="1:76" ht="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</row>
    <row r="726" spans="1:76" ht="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</row>
    <row r="727" spans="1:76" ht="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</row>
    <row r="728" spans="1:76" ht="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</row>
    <row r="729" spans="1:76" ht="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</row>
    <row r="730" spans="1:76" ht="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</row>
    <row r="731" spans="1:76" ht="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</row>
    <row r="732" spans="1:76" ht="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</row>
    <row r="733" spans="1:76" ht="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</row>
    <row r="734" spans="1:76" ht="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</row>
    <row r="735" spans="1:76" ht="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</row>
    <row r="736" spans="1:76" ht="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</row>
    <row r="737" spans="1:76" ht="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</row>
    <row r="738" spans="1:76" ht="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</row>
    <row r="739" spans="1:76" ht="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</row>
    <row r="740" spans="1:76" ht="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</row>
    <row r="741" spans="1:76" ht="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</row>
    <row r="742" spans="1:76" ht="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</row>
    <row r="743" spans="1:76" ht="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</row>
    <row r="744" spans="1:76" ht="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</row>
    <row r="745" spans="1:76" ht="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</row>
    <row r="746" spans="1:76" ht="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</row>
    <row r="747" spans="1:76" ht="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</row>
    <row r="748" spans="1:76" ht="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</row>
    <row r="749" spans="1:76" ht="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</row>
    <row r="750" spans="1:76" ht="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</row>
    <row r="751" spans="1:76" ht="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</row>
    <row r="752" spans="1:76" ht="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</row>
    <row r="753" spans="1:76" ht="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</row>
    <row r="754" spans="1:76" ht="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</row>
    <row r="755" spans="1:76" ht="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</row>
    <row r="756" spans="1:76" ht="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</row>
    <row r="757" spans="1:76" ht="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</row>
    <row r="758" spans="1:76" ht="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</row>
    <row r="759" spans="1:76" ht="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</row>
    <row r="760" spans="1:76" ht="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</row>
    <row r="761" spans="1:76" ht="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</row>
    <row r="762" spans="1:76" ht="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</row>
    <row r="763" spans="1:76" ht="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</row>
    <row r="764" spans="1:76" ht="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</row>
    <row r="765" spans="1:76" ht="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</row>
    <row r="766" spans="1:76" ht="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</row>
    <row r="767" spans="1:76" ht="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</row>
    <row r="768" spans="1:76" ht="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</row>
    <row r="769" spans="1:76" ht="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</row>
    <row r="770" spans="1:76" ht="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</row>
    <row r="771" spans="1:76" ht="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</row>
    <row r="772" spans="1:76" ht="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</row>
    <row r="773" spans="1:76" ht="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</row>
    <row r="774" spans="1:76" ht="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</row>
    <row r="775" spans="1:76" ht="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</row>
    <row r="776" spans="1:76" ht="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</row>
    <row r="777" spans="1:76" ht="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</row>
    <row r="778" spans="1:76" ht="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</row>
    <row r="779" spans="1:76" ht="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</row>
    <row r="780" spans="1:76" ht="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</row>
    <row r="781" spans="1:76" ht="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</row>
    <row r="782" spans="1:76" ht="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</row>
    <row r="783" spans="1:76" ht="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</row>
    <row r="784" spans="1:76" ht="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</row>
    <row r="785" spans="1:76" ht="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</row>
    <row r="786" spans="1:76" ht="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</row>
    <row r="787" spans="1:76" ht="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</row>
    <row r="788" spans="1:76" ht="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</row>
    <row r="789" spans="1:76" ht="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</row>
    <row r="790" spans="1:76" ht="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</row>
    <row r="791" spans="1:76" ht="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</row>
    <row r="792" spans="1:76" ht="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</row>
    <row r="793" spans="1:76" ht="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</row>
    <row r="794" spans="1:76" ht="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</row>
    <row r="795" spans="1:76" ht="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</row>
    <row r="796" spans="1:76" ht="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</row>
    <row r="797" spans="1:76" ht="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</row>
    <row r="798" spans="1:76" ht="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</row>
    <row r="799" spans="1:76" ht="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</row>
    <row r="800" spans="1:76" ht="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</row>
    <row r="801" spans="1:76" ht="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</row>
    <row r="802" spans="1:76" ht="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</row>
    <row r="803" spans="1:76" ht="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</row>
    <row r="804" spans="1:76" ht="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</row>
    <row r="805" spans="1:76" ht="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</row>
    <row r="806" spans="1:76" ht="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</row>
    <row r="807" spans="1:76" ht="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</row>
    <row r="808" spans="1:76" ht="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</row>
    <row r="809" spans="1:76" ht="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</row>
    <row r="810" spans="1:76" ht="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</row>
    <row r="811" spans="1:76" ht="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</row>
    <row r="812" spans="1:76" ht="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</row>
    <row r="813" spans="1:76" ht="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</row>
    <row r="814" spans="1:76" ht="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</row>
    <row r="815" spans="1:76" ht="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</row>
    <row r="816" spans="1:76" ht="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</row>
    <row r="817" spans="1:76" ht="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</row>
    <row r="818" spans="1:76" ht="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</row>
    <row r="819" spans="1:76" ht="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</row>
    <row r="820" spans="1:76" ht="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</row>
    <row r="821" spans="1:76" ht="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</row>
    <row r="822" spans="1:76" ht="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</row>
    <row r="823" spans="1:76" ht="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</row>
    <row r="824" spans="1:76" ht="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</row>
    <row r="825" spans="1:76" ht="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</row>
    <row r="826" spans="1:76" ht="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</row>
    <row r="827" spans="1:76" ht="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</row>
    <row r="828" spans="1:76" ht="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</row>
    <row r="829" spans="1:76" ht="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</row>
    <row r="830" spans="1:76" ht="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</row>
    <row r="831" spans="1:76" ht="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</row>
    <row r="832" spans="1:76" ht="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</row>
    <row r="833" spans="1:76" ht="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</row>
    <row r="834" spans="1:76" ht="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</row>
    <row r="835" spans="1:76" ht="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</row>
    <row r="836" spans="1:76" ht="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</row>
    <row r="837" spans="1:76" ht="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</row>
    <row r="838" spans="1:76" ht="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</row>
    <row r="839" spans="1:76" ht="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</row>
    <row r="840" spans="1:76" ht="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</row>
    <row r="841" spans="1:76" ht="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</row>
    <row r="842" spans="1:76" ht="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</row>
    <row r="843" spans="1:76" ht="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</row>
    <row r="844" spans="1:76" ht="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</row>
    <row r="845" spans="1:76" ht="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</row>
    <row r="846" spans="1:76" ht="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</row>
    <row r="847" spans="1:76" ht="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</row>
    <row r="848" spans="1:76" ht="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</row>
    <row r="849" spans="1:76" ht="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</row>
    <row r="850" spans="1:76" ht="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</row>
    <row r="851" spans="1:76" ht="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</row>
    <row r="852" spans="1:76" ht="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</row>
    <row r="853" spans="1:76" ht="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</row>
    <row r="854" spans="1:76" ht="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</row>
    <row r="855" spans="1:76" ht="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</row>
    <row r="856" spans="1:76" ht="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</row>
    <row r="857" spans="1:76" ht="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</row>
    <row r="858" spans="1:76" ht="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</row>
    <row r="859" spans="1:76" ht="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</row>
    <row r="860" spans="1:76" ht="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</row>
    <row r="861" spans="1:76" ht="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</row>
    <row r="862" spans="1:76" ht="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</row>
    <row r="863" spans="1:76" ht="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</row>
    <row r="864" spans="1:76" ht="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</row>
    <row r="865" spans="1:76" ht="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</row>
    <row r="866" spans="1:76" ht="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</row>
    <row r="867" spans="1:76" ht="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</row>
    <row r="868" spans="1:76" ht="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</row>
    <row r="869" spans="1:76" ht="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</row>
    <row r="870" spans="1:76" ht="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</row>
    <row r="871" spans="1:76" ht="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</row>
    <row r="872" spans="1:76" ht="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</row>
    <row r="873" spans="1:76" ht="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</row>
    <row r="874" spans="1:76" ht="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</row>
    <row r="875" spans="1:76" ht="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</row>
    <row r="876" spans="1:76" ht="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</row>
    <row r="877" spans="1:76" ht="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</row>
    <row r="878" spans="1:76" ht="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</row>
    <row r="879" spans="1:76" ht="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</row>
    <row r="880" spans="1:76" ht="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</row>
    <row r="881" spans="1:76" ht="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</row>
    <row r="882" spans="1:76" ht="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</row>
    <row r="883" spans="1:76" ht="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</row>
    <row r="884" spans="1:76" ht="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</row>
    <row r="885" spans="1:76" ht="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</row>
    <row r="886" spans="1:76" ht="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</row>
    <row r="887" spans="1:76" ht="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</row>
    <row r="888" spans="1:76" ht="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</row>
    <row r="889" spans="1:76" ht="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</row>
    <row r="890" spans="1:76" ht="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</row>
    <row r="891" spans="1:76" ht="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</row>
    <row r="892" spans="1:76" ht="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</row>
    <row r="893" spans="1:76" ht="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</row>
    <row r="894" spans="1:76" ht="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</row>
    <row r="895" spans="1:76" ht="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</row>
    <row r="896" spans="1:76" ht="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</row>
    <row r="897" spans="1:76" ht="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</row>
    <row r="898" spans="1:76" ht="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</row>
    <row r="899" spans="1:76" ht="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</row>
    <row r="900" spans="1:76" ht="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</row>
    <row r="901" spans="1:76" ht="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</row>
    <row r="902" spans="1:76" ht="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</row>
    <row r="903" spans="1:76" ht="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</row>
    <row r="904" spans="1:76" ht="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</row>
    <row r="905" spans="1:76" ht="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</row>
    <row r="906" spans="1:76" ht="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</row>
    <row r="907" spans="1:76" ht="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</row>
    <row r="908" spans="1:76" ht="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</row>
    <row r="909" spans="1:76" ht="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</row>
    <row r="910" spans="1:76" ht="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</row>
    <row r="911" spans="1:76" ht="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</row>
    <row r="912" spans="1:76" ht="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</row>
    <row r="913" spans="1:76" ht="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</row>
    <row r="914" spans="1:76" ht="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</row>
    <row r="915" spans="1:76" ht="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</row>
    <row r="916" spans="1:76" ht="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</row>
    <row r="917" spans="1:76" ht="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</row>
    <row r="918" spans="16:64" ht="15"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</row>
    <row r="919" spans="16:64" ht="15"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</row>
    <row r="920" spans="16:64" ht="15"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</row>
    <row r="921" spans="16:64" ht="15"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</row>
    <row r="922" spans="16:64" ht="15"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</row>
    <row r="923" spans="16:64" ht="15"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</row>
    <row r="924" spans="16:64" ht="15"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</row>
    <row r="925" spans="16:64" ht="15"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</row>
    <row r="926" spans="16:64" ht="15"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</row>
    <row r="927" spans="16:64" ht="15"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</row>
    <row r="928" spans="16:64" ht="15"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</row>
    <row r="929" spans="16:64" ht="15"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</row>
    <row r="930" spans="16:64" ht="15"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</row>
    <row r="931" spans="16:64" ht="15"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</row>
    <row r="932" spans="16:64" ht="15"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</row>
    <row r="933" spans="16:64" ht="15"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</row>
    <row r="934" spans="16:64" ht="15"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</row>
    <row r="935" spans="16:64" ht="15"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</row>
    <row r="936" spans="16:64" ht="15"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</row>
    <row r="937" spans="16:64" ht="15"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</row>
    <row r="938" spans="16:64" ht="15"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</row>
    <row r="939" spans="16:64" ht="15"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</row>
    <row r="940" spans="16:64" ht="15"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</row>
    <row r="941" spans="16:64" ht="15"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</row>
    <row r="942" spans="16:64" ht="15"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</row>
    <row r="943" spans="16:64" ht="15"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</row>
    <row r="944" spans="17:64" ht="15"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</row>
    <row r="945" spans="17:64" ht="15"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</row>
    <row r="946" spans="17:64" ht="15"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</row>
    <row r="947" spans="17:64" ht="15"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</row>
    <row r="948" spans="17:64" ht="15"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</row>
    <row r="949" spans="17:64" ht="15"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</row>
    <row r="950" spans="17:64" ht="15"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</row>
    <row r="951" spans="17:64" ht="15"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</row>
    <row r="952" spans="17:64" ht="15"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</row>
    <row r="953" spans="17:64" ht="15"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</row>
    <row r="954" spans="17:64" ht="15"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</row>
    <row r="955" spans="17:64" ht="15"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</row>
    <row r="956" spans="17:64" ht="15"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</row>
    <row r="957" spans="17:64" ht="15"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</row>
    <row r="958" spans="17:64" ht="15"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</row>
    <row r="959" spans="17:64" ht="15"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</row>
    <row r="960" spans="17:64" ht="15"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</row>
    <row r="961" spans="17:64" ht="15"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</row>
    <row r="962" spans="17:64" ht="15"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</row>
    <row r="963" spans="17:64" ht="15"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</row>
    <row r="964" spans="18:62" ht="15"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</row>
    <row r="965" spans="18:62" ht="15"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</row>
    <row r="966" spans="18:62" ht="15"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</row>
    <row r="967" spans="18:62" ht="15"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</row>
    <row r="968" spans="18:62" ht="15"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</row>
    <row r="969" spans="18:62" ht="15"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</row>
    <row r="970" spans="18:62" ht="15"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</row>
    <row r="971" spans="18:62" ht="15"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</row>
    <row r="972" spans="18:62" ht="15"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</row>
    <row r="973" spans="18:62" ht="15"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</row>
    <row r="974" spans="18:62" ht="15"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</row>
    <row r="975" spans="18:62" ht="15"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</row>
    <row r="976" spans="18:62" ht="15"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</row>
    <row r="977" spans="18:62" ht="15"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</row>
    <row r="978" spans="18:62" ht="15"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</row>
    <row r="979" spans="18:62" ht="15"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</row>
    <row r="980" spans="18:62" ht="15"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</row>
    <row r="981" spans="18:62" ht="15"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</row>
    <row r="982" spans="18:62" ht="15"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</row>
    <row r="983" spans="18:62" ht="15"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</row>
    <row r="984" spans="18:62" ht="15"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</row>
    <row r="985" spans="18:62" ht="15"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</row>
    <row r="986" spans="18:62" ht="15"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</row>
    <row r="987" spans="18:62" ht="15"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</row>
    <row r="988" spans="18:62" ht="15"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</row>
    <row r="989" spans="18:62" ht="15"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</row>
    <row r="990" spans="18:62" ht="15"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</row>
    <row r="991" spans="18:62" ht="15"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</row>
    <row r="992" spans="18:62" ht="15"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</row>
    <row r="993" spans="18:62" ht="15"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</row>
    <row r="994" spans="18:62" ht="15"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</row>
    <row r="995" spans="18:62" ht="15"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</row>
    <row r="996" spans="18:62" ht="15"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</row>
    <row r="997" spans="18:62" ht="15"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</row>
    <row r="998" spans="18:62" ht="15"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</row>
    <row r="999" spans="18:62" ht="15"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</row>
    <row r="1000" spans="18:62" ht="15"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</row>
    <row r="1001" spans="18:62" ht="15"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</row>
    <row r="1002" spans="18:62" ht="15"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</row>
    <row r="1003" spans="18:62" ht="15"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</row>
    <row r="1004" spans="18:62" ht="15"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</row>
    <row r="1005" spans="18:62" ht="15"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</row>
    <row r="1006" spans="18:62" ht="15"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</row>
    <row r="1007" spans="18:62" ht="15"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</row>
    <row r="1008" spans="18:62" ht="15"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</row>
    <row r="1009" spans="18:62" ht="15"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</row>
    <row r="1010" spans="18:62" ht="15"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</row>
    <row r="1011" spans="18:62" ht="15"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</row>
    <row r="1012" spans="18:62" ht="15"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</row>
    <row r="1013" spans="18:62" ht="15"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</row>
    <row r="1014" spans="18:62" ht="15"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</row>
    <row r="1015" spans="18:62" ht="15"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</row>
    <row r="1016" spans="18:62" ht="15"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</row>
    <row r="1017" spans="18:62" ht="15"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</row>
    <row r="1018" spans="18:62" ht="15"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</row>
    <row r="1019" spans="18:62" ht="15"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</row>
    <row r="1020" spans="18:62" ht="15"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</row>
    <row r="1021" spans="18:62" ht="15"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</row>
    <row r="1022" spans="18:62" ht="15"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</row>
    <row r="1023" spans="18:62" ht="15"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</row>
    <row r="1024" spans="18:62" ht="15"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</row>
    <row r="1025" spans="18:62" ht="15"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</row>
    <row r="1026" spans="18:62" ht="15"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</row>
    <row r="1027" spans="18:62" ht="15"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</row>
    <row r="1028" spans="18:62" ht="15"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</row>
    <row r="1029" spans="18:62" ht="15"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</row>
    <row r="1030" spans="18:62" ht="15"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</row>
    <row r="1031" spans="18:62" ht="15"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</row>
    <row r="1032" spans="18:62" ht="15"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</row>
    <row r="1033" spans="18:62" ht="15"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</row>
    <row r="1034" spans="18:62" ht="15"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</row>
    <row r="1035" spans="18:62" ht="15"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</row>
    <row r="1036" spans="18:62" ht="15"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</row>
    <row r="1037" spans="18:62" ht="15"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</row>
    <row r="1038" spans="18:62" ht="15"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</row>
    <row r="1039" spans="18:62" ht="15"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</row>
    <row r="1040" spans="18:62" ht="15"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</row>
    <row r="1041" spans="18:62" ht="15"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</row>
    <row r="1042" spans="18:62" ht="15"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</row>
    <row r="1043" spans="18:62" ht="15"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</row>
    <row r="1044" spans="18:62" ht="15"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</row>
    <row r="1045" spans="18:62" ht="15"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</row>
    <row r="1046" spans="18:62" ht="15"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</row>
    <row r="1047" spans="18:62" ht="15"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</row>
    <row r="1048" spans="18:62" ht="15"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</row>
    <row r="1049" spans="18:62" ht="15"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</row>
    <row r="1050" spans="18:62" ht="15"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</row>
    <row r="1051" spans="18:62" ht="15"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</row>
    <row r="1052" spans="18:62" ht="15"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</row>
    <row r="1053" spans="18:62" ht="15"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</row>
    <row r="1054" spans="18:62" ht="15"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</row>
    <row r="1055" spans="18:62" ht="15"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</row>
    <row r="1056" spans="18:62" ht="15"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</row>
    <row r="1057" spans="18:62" ht="15"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</row>
    <row r="1058" spans="18:62" ht="15"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</row>
    <row r="1059" spans="18:62" ht="15"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</row>
    <row r="1060" spans="18:62" ht="15"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</row>
    <row r="1061" spans="18:62" ht="15"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</row>
    <row r="1062" spans="18:62" ht="15"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</row>
    <row r="1063" spans="18:62" ht="15"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</row>
    <row r="1064" spans="18:62" ht="15"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</row>
    <row r="1065" spans="18:62" ht="15"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</row>
    <row r="1066" spans="18:62" ht="15"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</row>
    <row r="1067" spans="18:62" ht="15"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</row>
    <row r="1068" spans="18:62" ht="15"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</row>
    <row r="1069" spans="18:62" ht="15"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</row>
    <row r="1070" spans="18:62" ht="15"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</row>
    <row r="1071" spans="18:62" ht="15"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</row>
    <row r="1072" spans="18:62" ht="15"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</row>
    <row r="1073" spans="18:62" ht="15"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</row>
    <row r="1074" spans="18:62" ht="15"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</row>
    <row r="1075" spans="18:62" ht="15"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</row>
    <row r="1076" spans="18:62" ht="15"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</row>
    <row r="1077" spans="18:62" ht="15"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</row>
    <row r="1078" spans="18:62" ht="15"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</row>
    <row r="1079" spans="18:62" ht="15"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</row>
    <row r="1080" spans="18:62" ht="15"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</row>
    <row r="1081" spans="18:62" ht="15"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</row>
    <row r="1082" spans="18:62" ht="15"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</row>
    <row r="1083" spans="18:62" ht="15"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</row>
    <row r="1084" spans="18:62" ht="15"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</row>
    <row r="1085" spans="18:62" ht="15"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</row>
    <row r="1086" spans="18:62" ht="15"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</row>
    <row r="1087" spans="18:62" ht="15"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</row>
    <row r="1088" spans="18:62" ht="15"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</row>
    <row r="1089" spans="18:62" ht="15"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</row>
    <row r="1090" spans="18:62" ht="15"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</row>
    <row r="1091" spans="18:62" ht="15"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</row>
    <row r="1092" spans="18:62" ht="15"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</row>
    <row r="1093" spans="18:62" ht="15"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</row>
    <row r="1094" spans="18:62" ht="15"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</row>
    <row r="1095" spans="18:62" ht="15"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</row>
    <row r="1096" spans="18:62" ht="15"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</row>
    <row r="1097" spans="18:62" ht="15"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</row>
    <row r="1098" spans="18:62" ht="15"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</row>
    <row r="1099" spans="18:62" ht="15"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</row>
    <row r="1100" spans="18:62" ht="15"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</row>
    <row r="1101" spans="18:62" ht="15"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</row>
    <row r="1102" spans="18:62" ht="15"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</row>
    <row r="1103" spans="18:62" ht="15"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</row>
    <row r="1104" spans="18:62" ht="15"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</row>
    <row r="1105" spans="18:62" ht="15"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</row>
    <row r="1106" spans="18:62" ht="15"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</row>
    <row r="1107" spans="18:62" ht="15"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</row>
    <row r="1108" spans="18:62" ht="15"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</row>
    <row r="1109" spans="18:62" ht="15"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</row>
    <row r="1110" spans="18:62" ht="15"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</row>
    <row r="1111" spans="18:62" ht="15"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</row>
    <row r="1112" spans="18:62" ht="15"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</row>
    <row r="1113" spans="18:62" ht="15"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</row>
    <row r="1114" spans="18:62" ht="15"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</row>
    <row r="1115" spans="18:62" ht="15"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</row>
    <row r="1116" spans="18:62" ht="15"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</row>
    <row r="1117" spans="18:62" ht="15"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</row>
    <row r="1118" spans="18:62" ht="15"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</row>
    <row r="1119" spans="18:62" ht="15"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</row>
    <row r="1120" spans="18:62" ht="15"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</row>
    <row r="1121" spans="18:62" ht="15"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</row>
    <row r="1122" spans="18:62" ht="15"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</row>
    <row r="1123" spans="18:62" ht="15"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</row>
    <row r="1124" spans="18:62" ht="15"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</row>
    <row r="1125" spans="18:62" ht="15"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</row>
    <row r="1126" spans="18:62" ht="15"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</row>
    <row r="1127" spans="18:62" ht="15"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</row>
    <row r="1128" spans="18:62" ht="15"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</row>
    <row r="1129" spans="18:62" ht="15"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</row>
    <row r="1130" spans="18:62" ht="15"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</row>
    <row r="1131" spans="18:62" ht="15"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</row>
    <row r="1132" spans="18:62" ht="15"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</row>
    <row r="1133" spans="18:62" ht="15"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</row>
    <row r="1134" spans="18:62" ht="15"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</row>
    <row r="1135" spans="18:62" ht="15"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</row>
    <row r="1136" spans="18:62" ht="15"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</row>
    <row r="1137" spans="18:62" ht="15"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</row>
    <row r="1138" spans="18:62" ht="15"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</row>
    <row r="1139" spans="18:62" ht="15"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</row>
    <row r="1140" spans="18:62" ht="15"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</row>
    <row r="1141" spans="18:62" ht="15"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</row>
    <row r="1142" spans="18:62" ht="15"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</row>
    <row r="1143" spans="18:62" ht="15"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</row>
    <row r="1144" spans="18:62" ht="15"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</row>
    <row r="1145" spans="18:62" ht="15"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</row>
    <row r="1146" spans="18:62" ht="15"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</row>
    <row r="1147" spans="18:62" ht="15"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</row>
    <row r="1148" spans="18:62" ht="15"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</row>
    <row r="1149" spans="18:62" ht="15"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</row>
    <row r="1150" spans="18:62" ht="15"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</row>
    <row r="1151" spans="18:62" ht="15"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</row>
    <row r="1152" spans="18:62" ht="15"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</row>
    <row r="1153" spans="18:62" ht="15"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</row>
    <row r="1154" spans="18:62" ht="15"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</row>
    <row r="1155" spans="18:62" ht="15"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</row>
    <row r="1156" spans="18:62" ht="15"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</row>
    <row r="1157" spans="18:62" ht="15"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</row>
    <row r="1158" spans="18:62" ht="15"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</row>
    <row r="1159" spans="18:62" ht="15"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</row>
    <row r="1160" spans="18:62" ht="15"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</row>
    <row r="1161" spans="18:62" ht="15"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</row>
    <row r="1162" spans="18:62" ht="15"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</row>
    <row r="1163" spans="18:62" ht="15"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</row>
    <row r="1164" spans="18:62" ht="15"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</row>
    <row r="1165" spans="18:62" ht="15"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</row>
    <row r="1166" spans="18:62" ht="15"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</row>
    <row r="1167" spans="18:62" ht="15"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</row>
    <row r="1168" spans="18:62" ht="15"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</row>
    <row r="1169" spans="18:62" ht="15"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</row>
    <row r="1170" spans="18:62" ht="15"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</row>
    <row r="1171" spans="18:62" ht="15"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</row>
    <row r="1172" spans="18:62" ht="15"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</row>
    <row r="1173" spans="18:62" ht="15"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</row>
    <row r="1174" spans="18:62" ht="15"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</row>
    <row r="1175" spans="18:62" ht="15"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</row>
    <row r="1176" spans="18:62" ht="15"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</row>
    <row r="1177" spans="18:62" ht="15"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</row>
    <row r="1178" spans="18:62" ht="15"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</row>
    <row r="1179" spans="18:62" ht="15"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</row>
    <row r="1180" spans="18:62" ht="15"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</row>
    <row r="1181" spans="18:62" ht="15"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</row>
    <row r="1182" spans="18:62" ht="15"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</row>
    <row r="1183" spans="18:62" ht="15"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</row>
    <row r="1184" spans="18:62" ht="15"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</row>
    <row r="1185" spans="18:62" ht="15"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</row>
    <row r="1186" spans="18:62" ht="15"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</row>
    <row r="1187" spans="18:62" ht="15"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</row>
    <row r="1188" spans="18:62" ht="15"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</row>
    <row r="1189" spans="18:62" ht="15"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</row>
    <row r="1190" spans="18:62" ht="15"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</row>
    <row r="1191" spans="18:62" ht="15"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</row>
    <row r="1192" spans="18:62" ht="15"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</row>
    <row r="1193" spans="18:62" ht="15"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</row>
    <row r="1194" spans="18:62" ht="15"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</row>
    <row r="1195" spans="18:62" ht="15"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</row>
    <row r="1196" spans="18:62" ht="15"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</row>
    <row r="1197" spans="18:62" ht="15"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</row>
    <row r="1198" spans="18:62" ht="15"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</row>
    <row r="1199" spans="18:62" ht="15"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</row>
    <row r="1200" spans="18:62" ht="15"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</row>
    <row r="1201" spans="18:62" ht="15"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</row>
    <row r="1202" spans="18:62" ht="15"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</row>
    <row r="1203" spans="18:62" ht="15"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</row>
    <row r="1204" spans="18:62" ht="15"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</row>
    <row r="1205" spans="18:62" ht="15"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</row>
    <row r="1206" spans="18:62" ht="15"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</row>
    <row r="1207" spans="18:62" ht="15"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</row>
    <row r="1208" spans="18:62" ht="15"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</row>
    <row r="1209" spans="18:62" ht="15"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</row>
    <row r="1210" spans="18:62" ht="15"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</row>
    <row r="1211" spans="18:62" ht="15"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</row>
    <row r="1212" spans="18:62" ht="15"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</row>
    <row r="1213" spans="18:62" ht="15"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</row>
    <row r="1214" spans="18:62" ht="15"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</row>
    <row r="1215" spans="18:62" ht="15"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</row>
    <row r="1216" spans="18:62" ht="15"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</row>
    <row r="1217" spans="18:62" ht="15"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</row>
    <row r="1218" spans="18:62" ht="15"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</row>
    <row r="1219" spans="18:62" ht="15"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</row>
    <row r="1220" spans="18:62" ht="15"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</row>
    <row r="1221" spans="18:62" ht="15"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</row>
    <row r="1222" spans="18:62" ht="15"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</row>
    <row r="1223" spans="18:62" ht="15"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</row>
    <row r="1224" spans="18:62" ht="15"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</row>
    <row r="1225" spans="18:62" ht="15"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</row>
    <row r="1226" spans="18:62" ht="15"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</row>
    <row r="1227" spans="18:62" ht="15"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</row>
    <row r="1228" spans="18:62" ht="15"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</row>
    <row r="1229" spans="18:62" ht="15"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</row>
    <row r="1230" spans="18:62" ht="15"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</row>
    <row r="1231" spans="18:62" ht="15"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</row>
    <row r="1232" spans="18:62" ht="15"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</row>
    <row r="1233" spans="18:62" ht="15"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</row>
    <row r="1234" spans="18:62" ht="15"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</row>
    <row r="1235" spans="18:62" ht="15"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</row>
    <row r="1236" spans="18:62" ht="15"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</row>
    <row r="1237" spans="18:62" ht="15"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</row>
    <row r="1238" spans="18:62" ht="15"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</row>
    <row r="1239" spans="18:62" ht="15"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</row>
    <row r="1240" spans="18:62" ht="15"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</row>
    <row r="1241" spans="18:62" ht="15"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</row>
    <row r="1242" spans="18:62" ht="15"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</row>
    <row r="1243" spans="18:62" ht="15"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</row>
    <row r="1244" spans="18:62" ht="15"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</row>
    <row r="1245" spans="18:62" ht="15"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</row>
    <row r="1246" spans="18:62" ht="15"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</row>
    <row r="1247" spans="18:62" ht="15"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</row>
    <row r="1248" spans="18:62" ht="15"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</row>
    <row r="1249" spans="18:62" ht="15"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</row>
    <row r="1250" spans="18:62" ht="15"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</row>
    <row r="1251" spans="18:62" ht="15"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</row>
    <row r="1252" spans="18:62" ht="15"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</row>
    <row r="1253" spans="18:62" ht="15"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</row>
    <row r="1254" spans="18:62" ht="15"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</row>
    <row r="1255" spans="18:62" ht="15"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</row>
    <row r="1256" spans="18:62" ht="15"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</row>
    <row r="1257" spans="18:62" ht="15"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</row>
    <row r="1258" spans="18:62" ht="15"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</row>
    <row r="1259" spans="18:62" ht="15"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</row>
    <row r="1260" spans="18:62" ht="15"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</row>
    <row r="1261" spans="18:62" ht="15"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</row>
    <row r="1262" spans="18:62" ht="15"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</row>
    <row r="1263" spans="18:62" ht="15"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</row>
    <row r="1264" spans="18:62" ht="15"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</row>
    <row r="1265" spans="18:62" ht="15"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</row>
    <row r="1266" spans="18:62" ht="15"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</row>
    <row r="1267" spans="18:62" ht="15"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</row>
    <row r="1268" spans="18:62" ht="15"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</row>
    <row r="1269" spans="18:62" ht="15"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</row>
    <row r="1270" spans="18:62" ht="15"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</row>
    <row r="1271" spans="18:62" ht="15"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</row>
    <row r="1272" spans="18:62" ht="15"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</row>
    <row r="1273" spans="18:62" ht="15"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</row>
    <row r="1274" spans="18:62" ht="15"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</row>
    <row r="1275" spans="18:62" ht="15"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</row>
    <row r="1276" spans="18:62" ht="15"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</row>
    <row r="1277" spans="18:62" ht="15"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</row>
    <row r="1278" spans="18:62" ht="15"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</row>
    <row r="1279" spans="18:62" ht="15"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</row>
    <row r="1280" spans="18:62" ht="15"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</row>
    <row r="1281" spans="18:62" ht="15"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</row>
    <row r="1282" spans="18:62" ht="15"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</row>
    <row r="1283" spans="18:62" ht="15"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</row>
    <row r="1284" spans="18:62" ht="15"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</row>
    <row r="1285" spans="18:62" ht="15"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</row>
    <row r="1286" spans="18:62" ht="15"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</row>
    <row r="1287" spans="18:62" ht="15"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</row>
    <row r="1288" spans="18:62" ht="15"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</row>
    <row r="1289" spans="18:62" ht="15"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</row>
    <row r="1290" spans="18:62" ht="15"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</row>
    <row r="1291" spans="18:62" ht="15"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</row>
    <row r="1292" spans="18:62" ht="15"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</row>
    <row r="1293" spans="18:62" ht="15"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</row>
    <row r="1294" spans="18:62" ht="15"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</row>
    <row r="1295" spans="18:62" ht="15"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</row>
    <row r="1296" spans="18:62" ht="15"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</row>
    <row r="1297" spans="18:62" ht="15"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</row>
    <row r="1298" spans="18:62" ht="15"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</row>
    <row r="1299" spans="18:62" ht="15"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</row>
    <row r="1300" spans="18:62" ht="15"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</row>
    <row r="1301" spans="18:62" ht="15"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</row>
    <row r="1302" spans="18:62" ht="15"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</row>
    <row r="1303" spans="18:62" ht="15"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</row>
    <row r="1304" spans="18:62" ht="15"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</row>
    <row r="1305" spans="18:62" ht="15"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</row>
    <row r="1306" spans="18:62" ht="15"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</row>
    <row r="1307" spans="18:62" ht="15"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</row>
    <row r="1308" spans="18:62" ht="15"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</row>
    <row r="1309" spans="18:62" ht="15"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</row>
    <row r="1310" spans="18:62" ht="15"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</row>
    <row r="1311" spans="18:62" ht="15"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</row>
    <row r="1312" spans="18:62" ht="15"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</row>
    <row r="1313" spans="18:62" ht="15"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</row>
    <row r="1314" spans="18:62" ht="15"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</row>
    <row r="1315" spans="18:62" ht="15"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</row>
    <row r="1316" spans="18:62" ht="15"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</row>
    <row r="1317" spans="18:62" ht="15"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</row>
    <row r="1318" spans="18:62" ht="15"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</row>
    <row r="1319" spans="18:62" ht="15"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</row>
    <row r="1320" spans="18:62" ht="15"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</row>
    <row r="1321" spans="18:62" ht="15"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</row>
    <row r="1322" spans="18:62" ht="15"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</row>
    <row r="1323" spans="18:62" ht="15"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</row>
    <row r="1324" spans="18:62" ht="15"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</row>
    <row r="1325" spans="18:62" ht="15"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</row>
    <row r="1326" spans="18:62" ht="15"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</row>
    <row r="1327" spans="18:62" ht="15"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</row>
    <row r="1328" spans="18:62" ht="15"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</row>
    <row r="1329" spans="18:62" ht="15"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</row>
    <row r="1330" spans="18:62" ht="15"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</row>
    <row r="1331" spans="18:62" ht="15"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</row>
    <row r="1332" spans="18:62" ht="15"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</row>
    <row r="1333" spans="18:62" ht="15"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</row>
    <row r="1334" spans="18:62" ht="15"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</row>
    <row r="1335" spans="18:62" ht="15"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</row>
    <row r="1336" spans="18:62" ht="15"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</row>
    <row r="1337" spans="18:62" ht="15"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</row>
    <row r="1338" spans="18:62" ht="15"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</row>
    <row r="1339" spans="18:62" ht="15"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</row>
    <row r="1340" spans="18:62" ht="15"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</row>
    <row r="1341" spans="18:62" ht="15"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</row>
    <row r="1342" spans="18:62" ht="15"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</row>
    <row r="1343" spans="18:62" ht="15"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</row>
    <row r="1344" spans="18:62" ht="15"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</row>
    <row r="1345" spans="18:62" ht="15"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</row>
    <row r="1346" spans="18:62" ht="15"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</row>
    <row r="1347" spans="18:62" ht="15"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</row>
    <row r="1348" spans="18:62" ht="15"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</row>
    <row r="1349" spans="18:62" ht="15"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</row>
    <row r="1350" spans="18:62" ht="15"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</row>
    <row r="1351" spans="18:62" ht="15"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</row>
    <row r="1352" spans="18:62" ht="15"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</row>
    <row r="1353" spans="18:62" ht="15"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</row>
    <row r="1354" spans="18:62" ht="15"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</row>
    <row r="1355" spans="18:62" ht="15"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</row>
    <row r="1356" spans="18:62" ht="15"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</row>
    <row r="1357" spans="18:62" ht="15"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</row>
    <row r="1358" spans="18:62" ht="15"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</row>
    <row r="1359" spans="18:62" ht="15"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</row>
    <row r="1360" spans="18:62" ht="15"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</row>
    <row r="1361" spans="18:62" ht="15"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</row>
    <row r="1362" spans="18:62" ht="15"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</row>
    <row r="1363" spans="18:62" ht="15"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</row>
    <row r="1364" spans="18:62" ht="15"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</row>
    <row r="1365" spans="18:62" ht="15"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</row>
    <row r="1366" spans="18:62" ht="15"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</row>
    <row r="1367" spans="18:62" ht="15"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</row>
    <row r="1368" spans="18:62" ht="15"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</row>
    <row r="1369" spans="18:62" ht="15"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</row>
    <row r="1370" spans="18:62" ht="15"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</row>
    <row r="1371" spans="18:62" ht="15"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</row>
    <row r="1372" spans="18:62" ht="15"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</row>
    <row r="1373" spans="18:62" ht="15"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</row>
    <row r="1374" spans="18:62" ht="15"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</row>
    <row r="1375" spans="18:62" ht="15"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</row>
    <row r="1376" spans="18:62" ht="15"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</row>
    <row r="1377" spans="18:62" ht="15"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</row>
    <row r="1378" spans="18:62" ht="15"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</row>
    <row r="1379" spans="18:62" ht="15"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</row>
    <row r="1380" spans="18:62" ht="15"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</row>
    <row r="1381" spans="18:62" ht="15"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</row>
    <row r="1382" spans="18:62" ht="15"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</row>
    <row r="1383" spans="18:62" ht="15"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</row>
    <row r="1384" spans="18:62" ht="15"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</row>
    <row r="1385" spans="18:62" ht="15"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</row>
    <row r="1386" spans="18:62" ht="15"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</row>
    <row r="1387" spans="18:62" ht="15"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</row>
    <row r="1388" spans="18:62" ht="15"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</row>
    <row r="1389" spans="18:62" ht="15"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</row>
    <row r="1390" spans="18:62" ht="15"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</row>
    <row r="1391" spans="18:62" ht="15"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</row>
    <row r="1392" spans="18:62" ht="15"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</row>
    <row r="1393" spans="18:62" ht="15"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</row>
    <row r="1394" spans="18:62" ht="15"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</row>
    <row r="1395" spans="18:62" ht="15"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</row>
    <row r="1396" spans="18:62" ht="15"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</row>
    <row r="1397" spans="18:62" ht="15"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</row>
    <row r="1398" spans="18:62" ht="15"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</row>
    <row r="1399" spans="18:62" ht="15"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</row>
    <row r="1400" spans="18:62" ht="15"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</row>
    <row r="1401" spans="18:62" ht="15"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</row>
    <row r="1402" spans="18:62" ht="15"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</row>
    <row r="1403" spans="18:62" ht="15"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</row>
    <row r="1404" spans="18:62" ht="15"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</row>
    <row r="1405" spans="18:62" ht="15"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</row>
    <row r="1406" spans="18:62" ht="15"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</row>
    <row r="1407" spans="18:62" ht="15"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</row>
    <row r="1408" spans="18:62" ht="15"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</row>
    <row r="1409" spans="18:62" ht="15"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</row>
    <row r="1410" spans="18:62" ht="15"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</row>
    <row r="1411" spans="18:62" ht="15"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</row>
    <row r="1412" spans="18:62" ht="15"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</row>
    <row r="1413" spans="18:62" ht="15"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</row>
    <row r="1414" spans="18:62" ht="15"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</row>
    <row r="1415" spans="18:62" ht="15"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</row>
    <row r="1416" spans="18:62" ht="15"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</row>
    <row r="1417" spans="18:62" ht="15"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</row>
    <row r="1418" spans="18:62" ht="15"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</row>
    <row r="1419" spans="18:62" ht="15"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</row>
    <row r="1420" spans="18:62" ht="15"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</row>
    <row r="1421" spans="18:62" ht="15"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</row>
    <row r="1422" spans="18:62" ht="15"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</row>
    <row r="1423" spans="18:62" ht="15"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</row>
    <row r="1424" spans="18:62" ht="15"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</row>
    <row r="1425" spans="18:62" ht="15"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</row>
    <row r="1426" spans="18:62" ht="15"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</row>
    <row r="1427" spans="18:62" ht="15"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</row>
    <row r="1428" spans="18:62" ht="15"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</row>
    <row r="1429" spans="18:62" ht="15"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</row>
    <row r="1430" spans="18:62" ht="15"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</row>
    <row r="1431" spans="18:62" ht="15"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</row>
    <row r="1432" spans="18:62" ht="15"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</row>
    <row r="1433" spans="18:62" ht="15"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</row>
    <row r="1434" spans="18:62" ht="15"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</row>
    <row r="1435" spans="18:62" ht="15"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</row>
    <row r="1436" spans="18:62" ht="15"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</row>
    <row r="1437" spans="18:62" ht="15"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</row>
    <row r="1438" spans="18:62" ht="15"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</row>
    <row r="1439" spans="18:62" ht="15"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</row>
    <row r="1440" spans="18:62" ht="15"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</row>
    <row r="1441" spans="18:62" ht="15"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</row>
    <row r="1442" spans="18:62" ht="15"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</row>
    <row r="1443" spans="18:62" ht="15"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</row>
    <row r="1444" spans="18:62" ht="15"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</row>
    <row r="1445" spans="18:62" ht="15"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</row>
    <row r="1446" spans="18:62" ht="15"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</row>
    <row r="1447" spans="18:62" ht="15"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</row>
    <row r="1448" spans="18:62" ht="15"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</row>
    <row r="1449" spans="18:62" ht="15"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</row>
    <row r="1450" spans="18:62" ht="15"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</row>
    <row r="1451" spans="18:62" ht="15"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</row>
    <row r="1452" spans="18:62" ht="15"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</row>
    <row r="1453" spans="18:62" ht="15"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</row>
    <row r="1454" spans="18:62" ht="15"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</row>
    <row r="1455" spans="18:62" ht="15"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</row>
    <row r="1456" spans="18:62" ht="15"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</row>
    <row r="1457" spans="18:62" ht="15"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</row>
    <row r="1458" spans="18:62" ht="15"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</row>
    <row r="1459" spans="18:62" ht="15"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</row>
    <row r="1460" spans="18:62" ht="15"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</row>
    <row r="1461" spans="18:62" ht="15"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</row>
    <row r="1462" spans="18:62" ht="15"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</row>
    <row r="1463" spans="18:62" ht="15"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</row>
    <row r="1464" spans="18:62" ht="15"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</row>
    <row r="1465" spans="18:62" ht="15"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</row>
    <row r="1466" spans="18:62" ht="15"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</row>
    <row r="1467" spans="18:62" ht="15"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</row>
    <row r="1468" spans="18:62" ht="15"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</row>
    <row r="1469" spans="18:62" ht="15"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</row>
    <row r="1470" spans="18:62" ht="15"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</row>
    <row r="1471" spans="18:62" ht="15"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</row>
    <row r="1472" spans="18:62" ht="15"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</row>
    <row r="1473" spans="18:62" ht="15"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</row>
    <row r="1474" spans="18:62" ht="15"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</row>
    <row r="1475" spans="18:62" ht="15"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</row>
    <row r="1476" spans="18:62" ht="15"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</row>
    <row r="1477" spans="18:62" ht="15"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</row>
    <row r="1478" spans="18:62" ht="15"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</row>
    <row r="1479" spans="18:62" ht="15"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</row>
    <row r="1480" spans="18:62" ht="15"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</row>
    <row r="1481" spans="18:62" ht="15"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2"/>
    </row>
    <row r="1482" spans="18:62" ht="15"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</row>
    <row r="1483" spans="18:62" ht="15"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2"/>
    </row>
    <row r="1484" spans="18:62" ht="15"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</row>
    <row r="1485" spans="18:62" ht="15"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2"/>
    </row>
    <row r="1486" spans="18:62" ht="15"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</row>
    <row r="1487" spans="18:62" ht="15"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2"/>
    </row>
    <row r="1488" spans="18:62" ht="15"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</row>
    <row r="1489" spans="18:62" ht="15"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2"/>
    </row>
    <row r="1490" spans="18:62" ht="15"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</row>
    <row r="1491" spans="18:62" ht="15"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2"/>
    </row>
    <row r="1492" spans="18:62" ht="15"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</row>
    <row r="1493" spans="18:62" ht="15"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2"/>
    </row>
    <row r="1494" spans="18:62" ht="15"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</row>
    <row r="1495" spans="18:62" ht="15"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</row>
    <row r="1496" spans="18:62" ht="15"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</row>
    <row r="1497" spans="18:62" ht="15"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2"/>
    </row>
    <row r="1498" spans="18:62" ht="15"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2"/>
    </row>
    <row r="1499" spans="18:62" ht="15"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2"/>
      <c r="AT1499" s="2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</row>
    <row r="1500" spans="18:62" ht="15"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2"/>
      <c r="AT1500" s="2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2"/>
    </row>
    <row r="1501" spans="18:62" ht="15"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2"/>
      <c r="AT1501" s="2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2"/>
    </row>
    <row r="1502" spans="18:62" ht="15"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2"/>
    </row>
    <row r="1503" spans="18:62" ht="15"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2"/>
    </row>
    <row r="1504" spans="18:62" ht="15"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2"/>
      <c r="AT1504" s="2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2"/>
    </row>
    <row r="1505" spans="18:62" ht="15"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</row>
    <row r="1506" spans="18:62" ht="15"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2"/>
      <c r="AT1506" s="2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2"/>
    </row>
    <row r="1507" spans="18:62" ht="15"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2"/>
    </row>
    <row r="1508" spans="18:62" ht="15"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2"/>
      <c r="AT1508" s="2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2"/>
    </row>
    <row r="1509" spans="18:62" ht="15"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2"/>
      <c r="AT1509" s="2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2"/>
    </row>
    <row r="1510" spans="18:62" ht="15"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  <c r="AT1510" s="2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2"/>
    </row>
    <row r="1511" spans="18:62" ht="15"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2"/>
      <c r="AT1511" s="2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  <c r="BJ1511" s="2"/>
    </row>
    <row r="1512" spans="18:62" ht="15"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2"/>
      <c r="AT1512" s="2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  <c r="BJ1512" s="2"/>
    </row>
    <row r="1513" spans="18:62" ht="15"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2"/>
      <c r="AT1513" s="2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  <c r="BJ1513" s="2"/>
    </row>
    <row r="1514" spans="18:62" ht="15"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2"/>
      <c r="AT1514" s="2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  <c r="BJ1514" s="2"/>
    </row>
    <row r="1515" spans="18:62" ht="15"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2"/>
      <c r="AT1515" s="2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  <c r="BJ1515" s="2"/>
    </row>
    <row r="1516" spans="18:62" ht="15"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2"/>
      <c r="AT1516" s="2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2"/>
    </row>
    <row r="1517" spans="18:62" ht="15"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2"/>
      <c r="AT1517" s="2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  <c r="BJ1517" s="2"/>
    </row>
    <row r="1518" spans="18:62" ht="15"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2"/>
      <c r="AT1518" s="2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  <c r="BJ1518" s="2"/>
    </row>
    <row r="1519" spans="18:62" ht="15"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2"/>
      <c r="AT1519" s="2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  <c r="BJ1519" s="2"/>
    </row>
    <row r="1520" spans="18:62" ht="15"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2"/>
      <c r="AT1520" s="2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  <c r="BJ1520" s="2"/>
    </row>
    <row r="1521" spans="18:62" ht="15"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2"/>
      <c r="AT1521" s="2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  <c r="BJ1521" s="2"/>
    </row>
    <row r="1522" spans="18:62" ht="15"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  <c r="AR1522" s="2"/>
      <c r="AS1522" s="2"/>
      <c r="AT1522" s="2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  <c r="BJ1522" s="2"/>
    </row>
    <row r="1523" spans="18:62" ht="15"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2"/>
      <c r="AS1523" s="2"/>
      <c r="AT1523" s="2"/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  <c r="BG1523" s="2"/>
      <c r="BH1523" s="2"/>
      <c r="BI1523" s="2"/>
      <c r="BJ1523" s="2"/>
    </row>
    <row r="1524" spans="18:62" ht="15"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2"/>
      <c r="AT1524" s="2"/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  <c r="BG1524" s="2"/>
      <c r="BH1524" s="2"/>
      <c r="BI1524" s="2"/>
      <c r="BJ1524" s="2"/>
    </row>
    <row r="1525" spans="18:62" ht="15"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2"/>
      <c r="AT1525" s="2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  <c r="BJ1525" s="2"/>
    </row>
    <row r="1526" spans="18:62" ht="15"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  <c r="AR1526" s="2"/>
      <c r="AS1526" s="2"/>
      <c r="AT1526" s="2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  <c r="BJ1526" s="2"/>
    </row>
    <row r="1527" spans="18:62" ht="15"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  <c r="AR1527" s="2"/>
      <c r="AS1527" s="2"/>
      <c r="AT1527" s="2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  <c r="BJ1527" s="2"/>
    </row>
    <row r="1528" spans="18:62" ht="15"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  <c r="AR1528" s="2"/>
      <c r="AS1528" s="2"/>
      <c r="AT1528" s="2"/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  <c r="BJ1528" s="2"/>
    </row>
    <row r="1529" spans="18:62" ht="15"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2"/>
      <c r="AS1529" s="2"/>
      <c r="AT1529" s="2"/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  <c r="BJ1529" s="2"/>
    </row>
    <row r="1530" spans="18:62" ht="15"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2"/>
      <c r="AT1530" s="2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  <c r="BJ1530" s="2"/>
    </row>
    <row r="1531" spans="18:62" ht="15"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2"/>
      <c r="AT1531" s="2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2"/>
    </row>
    <row r="1532" spans="18:62" ht="15"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  <c r="AR1532" s="2"/>
      <c r="AS1532" s="2"/>
      <c r="AT1532" s="2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  <c r="BJ1532" s="2"/>
    </row>
    <row r="1533" spans="18:62" ht="15"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  <c r="AR1533" s="2"/>
      <c r="AS1533" s="2"/>
      <c r="AT1533" s="2"/>
      <c r="AU1533" s="2"/>
      <c r="AV1533" s="2"/>
      <c r="AW1533" s="2"/>
      <c r="AX1533" s="2"/>
      <c r="AY1533" s="2"/>
      <c r="AZ1533" s="2"/>
      <c r="BA1533" s="2"/>
      <c r="BB1533" s="2"/>
      <c r="BC1533" s="2"/>
      <c r="BD1533" s="2"/>
      <c r="BE1533" s="2"/>
      <c r="BF1533" s="2"/>
      <c r="BG1533" s="2"/>
      <c r="BH1533" s="2"/>
      <c r="BI1533" s="2"/>
      <c r="BJ1533" s="2"/>
    </row>
    <row r="1534" spans="18:62" ht="15"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  <c r="AR1534" s="2"/>
      <c r="AS1534" s="2"/>
      <c r="AT1534" s="2"/>
      <c r="AU1534" s="2"/>
      <c r="AV1534" s="2"/>
      <c r="AW1534" s="2"/>
      <c r="AX1534" s="2"/>
      <c r="AY1534" s="2"/>
      <c r="AZ1534" s="2"/>
      <c r="BA1534" s="2"/>
      <c r="BB1534" s="2"/>
      <c r="BC1534" s="2"/>
      <c r="BD1534" s="2"/>
      <c r="BE1534" s="2"/>
      <c r="BF1534" s="2"/>
      <c r="BG1534" s="2"/>
      <c r="BH1534" s="2"/>
      <c r="BI1534" s="2"/>
      <c r="BJ1534" s="2"/>
    </row>
    <row r="1535" spans="18:62" ht="15"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  <c r="AR1535" s="2"/>
      <c r="AS1535" s="2"/>
      <c r="AT1535" s="2"/>
      <c r="AU1535" s="2"/>
      <c r="AV1535" s="2"/>
      <c r="AW1535" s="2"/>
      <c r="AX1535" s="2"/>
      <c r="AY1535" s="2"/>
      <c r="AZ1535" s="2"/>
      <c r="BA1535" s="2"/>
      <c r="BB1535" s="2"/>
      <c r="BC1535" s="2"/>
      <c r="BD1535" s="2"/>
      <c r="BE1535" s="2"/>
      <c r="BF1535" s="2"/>
      <c r="BG1535" s="2"/>
      <c r="BH1535" s="2"/>
      <c r="BI1535" s="2"/>
      <c r="BJ1535" s="2"/>
    </row>
    <row r="1536" spans="18:62" ht="15"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  <c r="AR1536" s="2"/>
      <c r="AS1536" s="2"/>
      <c r="AT1536" s="2"/>
      <c r="AU1536" s="2"/>
      <c r="AV1536" s="2"/>
      <c r="AW1536" s="2"/>
      <c r="AX1536" s="2"/>
      <c r="AY1536" s="2"/>
      <c r="AZ1536" s="2"/>
      <c r="BA1536" s="2"/>
      <c r="BB1536" s="2"/>
      <c r="BC1536" s="2"/>
      <c r="BD1536" s="2"/>
      <c r="BE1536" s="2"/>
      <c r="BF1536" s="2"/>
      <c r="BG1536" s="2"/>
      <c r="BH1536" s="2"/>
      <c r="BI1536" s="2"/>
      <c r="BJ1536" s="2"/>
    </row>
    <row r="1537" spans="18:62" ht="15"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  <c r="AR1537" s="2"/>
      <c r="AS1537" s="2"/>
      <c r="AT1537" s="2"/>
      <c r="AU1537" s="2"/>
      <c r="AV1537" s="2"/>
      <c r="AW1537" s="2"/>
      <c r="AX1537" s="2"/>
      <c r="AY1537" s="2"/>
      <c r="AZ1537" s="2"/>
      <c r="BA1537" s="2"/>
      <c r="BB1537" s="2"/>
      <c r="BC1537" s="2"/>
      <c r="BD1537" s="2"/>
      <c r="BE1537" s="2"/>
      <c r="BF1537" s="2"/>
      <c r="BG1537" s="2"/>
      <c r="BH1537" s="2"/>
      <c r="BI1537" s="2"/>
      <c r="BJ1537" s="2"/>
    </row>
    <row r="1538" spans="18:62" ht="15"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  <c r="AR1538" s="2"/>
      <c r="AS1538" s="2"/>
      <c r="AT1538" s="2"/>
      <c r="AU1538" s="2"/>
      <c r="AV1538" s="2"/>
      <c r="AW1538" s="2"/>
      <c r="AX1538" s="2"/>
      <c r="AY1538" s="2"/>
      <c r="AZ1538" s="2"/>
      <c r="BA1538" s="2"/>
      <c r="BB1538" s="2"/>
      <c r="BC1538" s="2"/>
      <c r="BD1538" s="2"/>
      <c r="BE1538" s="2"/>
      <c r="BF1538" s="2"/>
      <c r="BG1538" s="2"/>
      <c r="BH1538" s="2"/>
      <c r="BI1538" s="2"/>
      <c r="BJ1538" s="2"/>
    </row>
    <row r="1539" spans="18:62" ht="15"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  <c r="AR1539" s="2"/>
      <c r="AS1539" s="2"/>
      <c r="AT1539" s="2"/>
      <c r="AU1539" s="2"/>
      <c r="AV1539" s="2"/>
      <c r="AW1539" s="2"/>
      <c r="AX1539" s="2"/>
      <c r="AY1539" s="2"/>
      <c r="AZ1539" s="2"/>
      <c r="BA1539" s="2"/>
      <c r="BB1539" s="2"/>
      <c r="BC1539" s="2"/>
      <c r="BD1539" s="2"/>
      <c r="BE1539" s="2"/>
      <c r="BF1539" s="2"/>
      <c r="BG1539" s="2"/>
      <c r="BH1539" s="2"/>
      <c r="BI1539" s="2"/>
      <c r="BJ1539" s="2"/>
    </row>
    <row r="1540" spans="18:62" ht="15"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  <c r="AR1540" s="2"/>
      <c r="AS1540" s="2"/>
      <c r="AT1540" s="2"/>
      <c r="AU1540" s="2"/>
      <c r="AV1540" s="2"/>
      <c r="AW1540" s="2"/>
      <c r="AX1540" s="2"/>
      <c r="AY1540" s="2"/>
      <c r="AZ1540" s="2"/>
      <c r="BA1540" s="2"/>
      <c r="BB1540" s="2"/>
      <c r="BC1540" s="2"/>
      <c r="BD1540" s="2"/>
      <c r="BE1540" s="2"/>
      <c r="BF1540" s="2"/>
      <c r="BG1540" s="2"/>
      <c r="BH1540" s="2"/>
      <c r="BI1540" s="2"/>
      <c r="BJ1540" s="2"/>
    </row>
    <row r="1541" spans="18:62" ht="15"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  <c r="AR1541" s="2"/>
      <c r="AS1541" s="2"/>
      <c r="AT1541" s="2"/>
      <c r="AU1541" s="2"/>
      <c r="AV1541" s="2"/>
      <c r="AW1541" s="2"/>
      <c r="AX1541" s="2"/>
      <c r="AY1541" s="2"/>
      <c r="AZ1541" s="2"/>
      <c r="BA1541" s="2"/>
      <c r="BB1541" s="2"/>
      <c r="BC1541" s="2"/>
      <c r="BD1541" s="2"/>
      <c r="BE1541" s="2"/>
      <c r="BF1541" s="2"/>
      <c r="BG1541" s="2"/>
      <c r="BH1541" s="2"/>
      <c r="BI1541" s="2"/>
      <c r="BJ1541" s="2"/>
    </row>
    <row r="1542" spans="18:62" ht="15"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  <c r="AR1542" s="2"/>
      <c r="AS1542" s="2"/>
      <c r="AT1542" s="2"/>
      <c r="AU1542" s="2"/>
      <c r="AV1542" s="2"/>
      <c r="AW1542" s="2"/>
      <c r="AX1542" s="2"/>
      <c r="AY1542" s="2"/>
      <c r="AZ1542" s="2"/>
      <c r="BA1542" s="2"/>
      <c r="BB1542" s="2"/>
      <c r="BC1542" s="2"/>
      <c r="BD1542" s="2"/>
      <c r="BE1542" s="2"/>
      <c r="BF1542" s="2"/>
      <c r="BG1542" s="2"/>
      <c r="BH1542" s="2"/>
      <c r="BI1542" s="2"/>
      <c r="BJ1542" s="2"/>
    </row>
    <row r="1543" spans="18:62" ht="15"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  <c r="AR1543" s="2"/>
      <c r="AS1543" s="2"/>
      <c r="AT1543" s="2"/>
      <c r="AU1543" s="2"/>
      <c r="AV1543" s="2"/>
      <c r="AW1543" s="2"/>
      <c r="AX1543" s="2"/>
      <c r="AY1543" s="2"/>
      <c r="AZ1543" s="2"/>
      <c r="BA1543" s="2"/>
      <c r="BB1543" s="2"/>
      <c r="BC1543" s="2"/>
      <c r="BD1543" s="2"/>
      <c r="BE1543" s="2"/>
      <c r="BF1543" s="2"/>
      <c r="BG1543" s="2"/>
      <c r="BH1543" s="2"/>
      <c r="BI1543" s="2"/>
      <c r="BJ1543" s="2"/>
    </row>
    <row r="1544" spans="18:62" ht="15"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  <c r="AR1544" s="2"/>
      <c r="AS1544" s="2"/>
      <c r="AT1544" s="2"/>
      <c r="AU1544" s="2"/>
      <c r="AV1544" s="2"/>
      <c r="AW1544" s="2"/>
      <c r="AX1544" s="2"/>
      <c r="AY1544" s="2"/>
      <c r="AZ1544" s="2"/>
      <c r="BA1544" s="2"/>
      <c r="BB1544" s="2"/>
      <c r="BC1544" s="2"/>
      <c r="BD1544" s="2"/>
      <c r="BE1544" s="2"/>
      <c r="BF1544" s="2"/>
      <c r="BG1544" s="2"/>
      <c r="BH1544" s="2"/>
      <c r="BI1544" s="2"/>
      <c r="BJ1544" s="2"/>
    </row>
    <row r="1545" spans="18:62" ht="15"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  <c r="AR1545" s="2"/>
      <c r="AS1545" s="2"/>
      <c r="AT1545" s="2"/>
      <c r="AU1545" s="2"/>
      <c r="AV1545" s="2"/>
      <c r="AW1545" s="2"/>
      <c r="AX1545" s="2"/>
      <c r="AY1545" s="2"/>
      <c r="AZ1545" s="2"/>
      <c r="BA1545" s="2"/>
      <c r="BB1545" s="2"/>
      <c r="BC1545" s="2"/>
      <c r="BD1545" s="2"/>
      <c r="BE1545" s="2"/>
      <c r="BF1545" s="2"/>
      <c r="BG1545" s="2"/>
      <c r="BH1545" s="2"/>
      <c r="BI1545" s="2"/>
      <c r="BJ1545" s="2"/>
    </row>
    <row r="1546" spans="18:62" ht="15"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  <c r="AR1546" s="2"/>
      <c r="AS1546" s="2"/>
      <c r="AT1546" s="2"/>
      <c r="AU1546" s="2"/>
      <c r="AV1546" s="2"/>
      <c r="AW1546" s="2"/>
      <c r="AX1546" s="2"/>
      <c r="AY1546" s="2"/>
      <c r="AZ1546" s="2"/>
      <c r="BA1546" s="2"/>
      <c r="BB1546" s="2"/>
      <c r="BC1546" s="2"/>
      <c r="BD1546" s="2"/>
      <c r="BE1546" s="2"/>
      <c r="BF1546" s="2"/>
      <c r="BG1546" s="2"/>
      <c r="BH1546" s="2"/>
      <c r="BI1546" s="2"/>
      <c r="BJ1546" s="2"/>
    </row>
    <row r="1547" spans="18:62" ht="15"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  <c r="AR1547" s="2"/>
      <c r="AS1547" s="2"/>
      <c r="AT1547" s="2"/>
      <c r="AU1547" s="2"/>
      <c r="AV1547" s="2"/>
      <c r="AW1547" s="2"/>
      <c r="AX1547" s="2"/>
      <c r="AY1547" s="2"/>
      <c r="AZ1547" s="2"/>
      <c r="BA1547" s="2"/>
      <c r="BB1547" s="2"/>
      <c r="BC1547" s="2"/>
      <c r="BD1547" s="2"/>
      <c r="BE1547" s="2"/>
      <c r="BF1547" s="2"/>
      <c r="BG1547" s="2"/>
      <c r="BH1547" s="2"/>
      <c r="BI1547" s="2"/>
      <c r="BJ1547" s="2"/>
    </row>
    <row r="1548" spans="18:62" ht="15"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  <c r="AR1548" s="2"/>
      <c r="AS1548" s="2"/>
      <c r="AT1548" s="2"/>
      <c r="AU1548" s="2"/>
      <c r="AV1548" s="2"/>
      <c r="AW1548" s="2"/>
      <c r="AX1548" s="2"/>
      <c r="AY1548" s="2"/>
      <c r="AZ1548" s="2"/>
      <c r="BA1548" s="2"/>
      <c r="BB1548" s="2"/>
      <c r="BC1548" s="2"/>
      <c r="BD1548" s="2"/>
      <c r="BE1548" s="2"/>
      <c r="BF1548" s="2"/>
      <c r="BG1548" s="2"/>
      <c r="BH1548" s="2"/>
      <c r="BI1548" s="2"/>
      <c r="BJ1548" s="2"/>
    </row>
    <row r="1549" spans="18:62" ht="15"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  <c r="AR1549" s="2"/>
      <c r="AS1549" s="2"/>
      <c r="AT1549" s="2"/>
      <c r="AU1549" s="2"/>
      <c r="AV1549" s="2"/>
      <c r="AW1549" s="2"/>
      <c r="AX1549" s="2"/>
      <c r="AY1549" s="2"/>
      <c r="AZ1549" s="2"/>
      <c r="BA1549" s="2"/>
      <c r="BB1549" s="2"/>
      <c r="BC1549" s="2"/>
      <c r="BD1549" s="2"/>
      <c r="BE1549" s="2"/>
      <c r="BF1549" s="2"/>
      <c r="BG1549" s="2"/>
      <c r="BH1549" s="2"/>
      <c r="BI1549" s="2"/>
      <c r="BJ1549" s="2"/>
    </row>
    <row r="1550" spans="18:62" ht="15"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2"/>
      <c r="AS1550" s="2"/>
      <c r="AT1550" s="2"/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  <c r="BJ1550" s="2"/>
    </row>
    <row r="1551" spans="18:62" ht="15"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2"/>
      <c r="AS1551" s="2"/>
      <c r="AT1551" s="2"/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  <c r="BJ1551" s="2"/>
    </row>
    <row r="1552" spans="18:62" ht="15"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2"/>
      <c r="AS1552" s="2"/>
      <c r="AT1552" s="2"/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  <c r="BJ1552" s="2"/>
    </row>
    <row r="1553" spans="18:62" ht="15"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  <c r="AR1553" s="2"/>
      <c r="AS1553" s="2"/>
      <c r="AT1553" s="2"/>
      <c r="AU1553" s="2"/>
      <c r="AV1553" s="2"/>
      <c r="AW1553" s="2"/>
      <c r="AX1553" s="2"/>
      <c r="AY1553" s="2"/>
      <c r="AZ1553" s="2"/>
      <c r="BA1553" s="2"/>
      <c r="BB1553" s="2"/>
      <c r="BC1553" s="2"/>
      <c r="BD1553" s="2"/>
      <c r="BE1553" s="2"/>
      <c r="BF1553" s="2"/>
      <c r="BG1553" s="2"/>
      <c r="BH1553" s="2"/>
      <c r="BI1553" s="2"/>
      <c r="BJ1553" s="2"/>
    </row>
    <row r="1554" spans="18:62" ht="15"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  <c r="AR1554" s="2"/>
      <c r="AS1554" s="2"/>
      <c r="AT1554" s="2"/>
      <c r="AU1554" s="2"/>
      <c r="AV1554" s="2"/>
      <c r="AW1554" s="2"/>
      <c r="AX1554" s="2"/>
      <c r="AY1554" s="2"/>
      <c r="AZ1554" s="2"/>
      <c r="BA1554" s="2"/>
      <c r="BB1554" s="2"/>
      <c r="BC1554" s="2"/>
      <c r="BD1554" s="2"/>
      <c r="BE1554" s="2"/>
      <c r="BF1554" s="2"/>
      <c r="BG1554" s="2"/>
      <c r="BH1554" s="2"/>
      <c r="BI1554" s="2"/>
      <c r="BJ1554" s="2"/>
    </row>
    <row r="1555" spans="18:62" ht="15"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  <c r="AR1555" s="2"/>
      <c r="AS1555" s="2"/>
      <c r="AT1555" s="2"/>
      <c r="AU1555" s="2"/>
      <c r="AV1555" s="2"/>
      <c r="AW1555" s="2"/>
      <c r="AX1555" s="2"/>
      <c r="AY1555" s="2"/>
      <c r="AZ1555" s="2"/>
      <c r="BA1555" s="2"/>
      <c r="BB1555" s="2"/>
      <c r="BC1555" s="2"/>
      <c r="BD1555" s="2"/>
      <c r="BE1555" s="2"/>
      <c r="BF1555" s="2"/>
      <c r="BG1555" s="2"/>
      <c r="BH1555" s="2"/>
      <c r="BI1555" s="2"/>
      <c r="BJ1555" s="2"/>
    </row>
    <row r="1556" spans="18:62" ht="15"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  <c r="AR1556" s="2"/>
      <c r="AS1556" s="2"/>
      <c r="AT1556" s="2"/>
      <c r="AU1556" s="2"/>
      <c r="AV1556" s="2"/>
      <c r="AW1556" s="2"/>
      <c r="AX1556" s="2"/>
      <c r="AY1556" s="2"/>
      <c r="AZ1556" s="2"/>
      <c r="BA1556" s="2"/>
      <c r="BB1556" s="2"/>
      <c r="BC1556" s="2"/>
      <c r="BD1556" s="2"/>
      <c r="BE1556" s="2"/>
      <c r="BF1556" s="2"/>
      <c r="BG1556" s="2"/>
      <c r="BH1556" s="2"/>
      <c r="BI1556" s="2"/>
      <c r="BJ1556" s="2"/>
    </row>
    <row r="1557" spans="18:62" ht="15"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  <c r="AR1557" s="2"/>
      <c r="AS1557" s="2"/>
      <c r="AT1557" s="2"/>
      <c r="AU1557" s="2"/>
      <c r="AV1557" s="2"/>
      <c r="AW1557" s="2"/>
      <c r="AX1557" s="2"/>
      <c r="AY1557" s="2"/>
      <c r="AZ1557" s="2"/>
      <c r="BA1557" s="2"/>
      <c r="BB1557" s="2"/>
      <c r="BC1557" s="2"/>
      <c r="BD1557" s="2"/>
      <c r="BE1557" s="2"/>
      <c r="BF1557" s="2"/>
      <c r="BG1557" s="2"/>
      <c r="BH1557" s="2"/>
      <c r="BI1557" s="2"/>
      <c r="BJ1557" s="2"/>
    </row>
    <row r="1558" spans="18:62" ht="15"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  <c r="AR1558" s="2"/>
      <c r="AS1558" s="2"/>
      <c r="AT1558" s="2"/>
      <c r="AU1558" s="2"/>
      <c r="AV1558" s="2"/>
      <c r="AW1558" s="2"/>
      <c r="AX1558" s="2"/>
      <c r="AY1558" s="2"/>
      <c r="AZ1558" s="2"/>
      <c r="BA1558" s="2"/>
      <c r="BB1558" s="2"/>
      <c r="BC1558" s="2"/>
      <c r="BD1558" s="2"/>
      <c r="BE1558" s="2"/>
      <c r="BF1558" s="2"/>
      <c r="BG1558" s="2"/>
      <c r="BH1558" s="2"/>
      <c r="BI1558" s="2"/>
      <c r="BJ1558" s="2"/>
    </row>
    <row r="1559" spans="18:62" ht="15"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  <c r="AR1559" s="2"/>
      <c r="AS1559" s="2"/>
      <c r="AT1559" s="2"/>
      <c r="AU1559" s="2"/>
      <c r="AV1559" s="2"/>
      <c r="AW1559" s="2"/>
      <c r="AX1559" s="2"/>
      <c r="AY1559" s="2"/>
      <c r="AZ1559" s="2"/>
      <c r="BA1559" s="2"/>
      <c r="BB1559" s="2"/>
      <c r="BC1559" s="2"/>
      <c r="BD1559" s="2"/>
      <c r="BE1559" s="2"/>
      <c r="BF1559" s="2"/>
      <c r="BG1559" s="2"/>
      <c r="BH1559" s="2"/>
      <c r="BI1559" s="2"/>
      <c r="BJ1559" s="2"/>
    </row>
    <row r="1560" spans="18:62" ht="15"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  <c r="AR1560" s="2"/>
      <c r="AS1560" s="2"/>
      <c r="AT1560" s="2"/>
      <c r="AU1560" s="2"/>
      <c r="AV1560" s="2"/>
      <c r="AW1560" s="2"/>
      <c r="AX1560" s="2"/>
      <c r="AY1560" s="2"/>
      <c r="AZ1560" s="2"/>
      <c r="BA1560" s="2"/>
      <c r="BB1560" s="2"/>
      <c r="BC1560" s="2"/>
      <c r="BD1560" s="2"/>
      <c r="BE1560" s="2"/>
      <c r="BF1560" s="2"/>
      <c r="BG1560" s="2"/>
      <c r="BH1560" s="2"/>
      <c r="BI1560" s="2"/>
      <c r="BJ1560" s="2"/>
    </row>
    <row r="1561" spans="18:62" ht="15"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  <c r="AR1561" s="2"/>
      <c r="AS1561" s="2"/>
      <c r="AT1561" s="2"/>
      <c r="AU1561" s="2"/>
      <c r="AV1561" s="2"/>
      <c r="AW1561" s="2"/>
      <c r="AX1561" s="2"/>
      <c r="AY1561" s="2"/>
      <c r="AZ1561" s="2"/>
      <c r="BA1561" s="2"/>
      <c r="BB1561" s="2"/>
      <c r="BC1561" s="2"/>
      <c r="BD1561" s="2"/>
      <c r="BE1561" s="2"/>
      <c r="BF1561" s="2"/>
      <c r="BG1561" s="2"/>
      <c r="BH1561" s="2"/>
      <c r="BI1561" s="2"/>
      <c r="BJ1561" s="2"/>
    </row>
    <row r="1562" spans="18:62" ht="15"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2"/>
      <c r="AS1562" s="2"/>
      <c r="AT1562" s="2"/>
      <c r="AU1562" s="2"/>
      <c r="AV1562" s="2"/>
      <c r="AW1562" s="2"/>
      <c r="AX1562" s="2"/>
      <c r="AY1562" s="2"/>
      <c r="AZ1562" s="2"/>
      <c r="BA1562" s="2"/>
      <c r="BB1562" s="2"/>
      <c r="BC1562" s="2"/>
      <c r="BD1562" s="2"/>
      <c r="BE1562" s="2"/>
      <c r="BF1562" s="2"/>
      <c r="BG1562" s="2"/>
      <c r="BH1562" s="2"/>
      <c r="BI1562" s="2"/>
      <c r="BJ1562" s="2"/>
    </row>
    <row r="1563" spans="18:62" ht="15"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2"/>
      <c r="AS1563" s="2"/>
      <c r="AT1563" s="2"/>
      <c r="AU1563" s="2"/>
      <c r="AV1563" s="2"/>
      <c r="AW1563" s="2"/>
      <c r="AX1563" s="2"/>
      <c r="AY1563" s="2"/>
      <c r="AZ1563" s="2"/>
      <c r="BA1563" s="2"/>
      <c r="BB1563" s="2"/>
      <c r="BC1563" s="2"/>
      <c r="BD1563" s="2"/>
      <c r="BE1563" s="2"/>
      <c r="BF1563" s="2"/>
      <c r="BG1563" s="2"/>
      <c r="BH1563" s="2"/>
      <c r="BI1563" s="2"/>
      <c r="BJ1563" s="2"/>
    </row>
    <row r="1564" spans="18:62" ht="15"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  <c r="AR1564" s="2"/>
      <c r="AS1564" s="2"/>
      <c r="AT1564" s="2"/>
      <c r="AU1564" s="2"/>
      <c r="AV1564" s="2"/>
      <c r="AW1564" s="2"/>
      <c r="AX1564" s="2"/>
      <c r="AY1564" s="2"/>
      <c r="AZ1564" s="2"/>
      <c r="BA1564" s="2"/>
      <c r="BB1564" s="2"/>
      <c r="BC1564" s="2"/>
      <c r="BD1564" s="2"/>
      <c r="BE1564" s="2"/>
      <c r="BF1564" s="2"/>
      <c r="BG1564" s="2"/>
      <c r="BH1564" s="2"/>
      <c r="BI1564" s="2"/>
      <c r="BJ1564" s="2"/>
    </row>
    <row r="1565" spans="18:62" ht="15"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  <c r="AR1565" s="2"/>
      <c r="AS1565" s="2"/>
      <c r="AT1565" s="2"/>
      <c r="AU1565" s="2"/>
      <c r="AV1565" s="2"/>
      <c r="AW1565" s="2"/>
      <c r="AX1565" s="2"/>
      <c r="AY1565" s="2"/>
      <c r="AZ1565" s="2"/>
      <c r="BA1565" s="2"/>
      <c r="BB1565" s="2"/>
      <c r="BC1565" s="2"/>
      <c r="BD1565" s="2"/>
      <c r="BE1565" s="2"/>
      <c r="BF1565" s="2"/>
      <c r="BG1565" s="2"/>
      <c r="BH1565" s="2"/>
      <c r="BI1565" s="2"/>
      <c r="BJ1565" s="2"/>
    </row>
    <row r="1566" spans="18:62" ht="15"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  <c r="AR1566" s="2"/>
      <c r="AS1566" s="2"/>
      <c r="AT1566" s="2"/>
      <c r="AU1566" s="2"/>
      <c r="AV1566" s="2"/>
      <c r="AW1566" s="2"/>
      <c r="AX1566" s="2"/>
      <c r="AY1566" s="2"/>
      <c r="AZ1566" s="2"/>
      <c r="BA1566" s="2"/>
      <c r="BB1566" s="2"/>
      <c r="BC1566" s="2"/>
      <c r="BD1566" s="2"/>
      <c r="BE1566" s="2"/>
      <c r="BF1566" s="2"/>
      <c r="BG1566" s="2"/>
      <c r="BH1566" s="2"/>
      <c r="BI1566" s="2"/>
      <c r="BJ1566" s="2"/>
    </row>
    <row r="1567" spans="18:62" ht="15"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  <c r="AR1567" s="2"/>
      <c r="AS1567" s="2"/>
      <c r="AT1567" s="2"/>
      <c r="AU1567" s="2"/>
      <c r="AV1567" s="2"/>
      <c r="AW1567" s="2"/>
      <c r="AX1567" s="2"/>
      <c r="AY1567" s="2"/>
      <c r="AZ1567" s="2"/>
      <c r="BA1567" s="2"/>
      <c r="BB1567" s="2"/>
      <c r="BC1567" s="2"/>
      <c r="BD1567" s="2"/>
      <c r="BE1567" s="2"/>
      <c r="BF1567" s="2"/>
      <c r="BG1567" s="2"/>
      <c r="BH1567" s="2"/>
      <c r="BI1567" s="2"/>
      <c r="BJ1567" s="2"/>
    </row>
    <row r="1568" spans="18:62" ht="15"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  <c r="AR1568" s="2"/>
      <c r="AS1568" s="2"/>
      <c r="AT1568" s="2"/>
      <c r="AU1568" s="2"/>
      <c r="AV1568" s="2"/>
      <c r="AW1568" s="2"/>
      <c r="AX1568" s="2"/>
      <c r="AY1568" s="2"/>
      <c r="AZ1568" s="2"/>
      <c r="BA1568" s="2"/>
      <c r="BB1568" s="2"/>
      <c r="BC1568" s="2"/>
      <c r="BD1568" s="2"/>
      <c r="BE1568" s="2"/>
      <c r="BF1568" s="2"/>
      <c r="BG1568" s="2"/>
      <c r="BH1568" s="2"/>
      <c r="BI1568" s="2"/>
      <c r="BJ1568" s="2"/>
    </row>
    <row r="1569" spans="18:62" ht="15"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  <c r="AR1569" s="2"/>
      <c r="AS1569" s="2"/>
      <c r="AT1569" s="2"/>
      <c r="AU1569" s="2"/>
      <c r="AV1569" s="2"/>
      <c r="AW1569" s="2"/>
      <c r="AX1569" s="2"/>
      <c r="AY1569" s="2"/>
      <c r="AZ1569" s="2"/>
      <c r="BA1569" s="2"/>
      <c r="BB1569" s="2"/>
      <c r="BC1569" s="2"/>
      <c r="BD1569" s="2"/>
      <c r="BE1569" s="2"/>
      <c r="BF1569" s="2"/>
      <c r="BG1569" s="2"/>
      <c r="BH1569" s="2"/>
      <c r="BI1569" s="2"/>
      <c r="BJ1569" s="2"/>
    </row>
    <row r="1570" spans="18:62" ht="15"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  <c r="AR1570" s="2"/>
      <c r="AS1570" s="2"/>
      <c r="AT1570" s="2"/>
      <c r="AU1570" s="2"/>
      <c r="AV1570" s="2"/>
      <c r="AW1570" s="2"/>
      <c r="AX1570" s="2"/>
      <c r="AY1570" s="2"/>
      <c r="AZ1570" s="2"/>
      <c r="BA1570" s="2"/>
      <c r="BB1570" s="2"/>
      <c r="BC1570" s="2"/>
      <c r="BD1570" s="2"/>
      <c r="BE1570" s="2"/>
      <c r="BF1570" s="2"/>
      <c r="BG1570" s="2"/>
      <c r="BH1570" s="2"/>
      <c r="BI1570" s="2"/>
      <c r="BJ1570" s="2"/>
    </row>
    <row r="1571" spans="18:62" ht="15"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  <c r="AR1571" s="2"/>
      <c r="AS1571" s="2"/>
      <c r="AT1571" s="2"/>
      <c r="AU1571" s="2"/>
      <c r="AV1571" s="2"/>
      <c r="AW1571" s="2"/>
      <c r="AX1571" s="2"/>
      <c r="AY1571" s="2"/>
      <c r="AZ1571" s="2"/>
      <c r="BA1571" s="2"/>
      <c r="BB1571" s="2"/>
      <c r="BC1571" s="2"/>
      <c r="BD1571" s="2"/>
      <c r="BE1571" s="2"/>
      <c r="BF1571" s="2"/>
      <c r="BG1571" s="2"/>
      <c r="BH1571" s="2"/>
      <c r="BI1571" s="2"/>
      <c r="BJ1571" s="2"/>
    </row>
    <row r="1572" spans="18:62" ht="15"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  <c r="AR1572" s="2"/>
      <c r="AS1572" s="2"/>
      <c r="AT1572" s="2"/>
      <c r="AU1572" s="2"/>
      <c r="AV1572" s="2"/>
      <c r="AW1572" s="2"/>
      <c r="AX1572" s="2"/>
      <c r="AY1572" s="2"/>
      <c r="AZ1572" s="2"/>
      <c r="BA1572" s="2"/>
      <c r="BB1572" s="2"/>
      <c r="BC1572" s="2"/>
      <c r="BD1572" s="2"/>
      <c r="BE1572" s="2"/>
      <c r="BF1572" s="2"/>
      <c r="BG1572" s="2"/>
      <c r="BH1572" s="2"/>
      <c r="BI1572" s="2"/>
      <c r="BJ1572" s="2"/>
    </row>
    <row r="1573" spans="18:62" ht="15"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  <c r="AR1573" s="2"/>
      <c r="AS1573" s="2"/>
      <c r="AT1573" s="2"/>
      <c r="AU1573" s="2"/>
      <c r="AV1573" s="2"/>
      <c r="AW1573" s="2"/>
      <c r="AX1573" s="2"/>
      <c r="AY1573" s="2"/>
      <c r="AZ1573" s="2"/>
      <c r="BA1573" s="2"/>
      <c r="BB1573" s="2"/>
      <c r="BC1573" s="2"/>
      <c r="BD1573" s="2"/>
      <c r="BE1573" s="2"/>
      <c r="BF1573" s="2"/>
      <c r="BG1573" s="2"/>
      <c r="BH1573" s="2"/>
      <c r="BI1573" s="2"/>
      <c r="BJ1573" s="2"/>
    </row>
    <row r="1574" spans="18:62" ht="15"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  <c r="AR1574" s="2"/>
      <c r="AS1574" s="2"/>
      <c r="AT1574" s="2"/>
      <c r="AU1574" s="2"/>
      <c r="AV1574" s="2"/>
      <c r="AW1574" s="2"/>
      <c r="AX1574" s="2"/>
      <c r="AY1574" s="2"/>
      <c r="AZ1574" s="2"/>
      <c r="BA1574" s="2"/>
      <c r="BB1574" s="2"/>
      <c r="BC1574" s="2"/>
      <c r="BD1574" s="2"/>
      <c r="BE1574" s="2"/>
      <c r="BF1574" s="2"/>
      <c r="BG1574" s="2"/>
      <c r="BH1574" s="2"/>
      <c r="BI1574" s="2"/>
      <c r="BJ1574" s="2"/>
    </row>
    <row r="1575" spans="18:62" ht="15"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  <c r="AR1575" s="2"/>
      <c r="AS1575" s="2"/>
      <c r="AT1575" s="2"/>
      <c r="AU1575" s="2"/>
      <c r="AV1575" s="2"/>
      <c r="AW1575" s="2"/>
      <c r="AX1575" s="2"/>
      <c r="AY1575" s="2"/>
      <c r="AZ1575" s="2"/>
      <c r="BA1575" s="2"/>
      <c r="BB1575" s="2"/>
      <c r="BC1575" s="2"/>
      <c r="BD1575" s="2"/>
      <c r="BE1575" s="2"/>
      <c r="BF1575" s="2"/>
      <c r="BG1575" s="2"/>
      <c r="BH1575" s="2"/>
      <c r="BI1575" s="2"/>
      <c r="BJ1575" s="2"/>
    </row>
    <row r="1576" spans="18:62" ht="15"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  <c r="AR1576" s="2"/>
      <c r="AS1576" s="2"/>
      <c r="AT1576" s="2"/>
      <c r="AU1576" s="2"/>
      <c r="AV1576" s="2"/>
      <c r="AW1576" s="2"/>
      <c r="AX1576" s="2"/>
      <c r="AY1576" s="2"/>
      <c r="AZ1576" s="2"/>
      <c r="BA1576" s="2"/>
      <c r="BB1576" s="2"/>
      <c r="BC1576" s="2"/>
      <c r="BD1576" s="2"/>
      <c r="BE1576" s="2"/>
      <c r="BF1576" s="2"/>
      <c r="BG1576" s="2"/>
      <c r="BH1576" s="2"/>
      <c r="BI1576" s="2"/>
      <c r="BJ1576" s="2"/>
    </row>
    <row r="1577" spans="18:62" ht="15"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  <c r="AR1577" s="2"/>
      <c r="AS1577" s="2"/>
      <c r="AT1577" s="2"/>
      <c r="AU1577" s="2"/>
      <c r="AV1577" s="2"/>
      <c r="AW1577" s="2"/>
      <c r="AX1577" s="2"/>
      <c r="AY1577" s="2"/>
      <c r="AZ1577" s="2"/>
      <c r="BA1577" s="2"/>
      <c r="BB1577" s="2"/>
      <c r="BC1577" s="2"/>
      <c r="BD1577" s="2"/>
      <c r="BE1577" s="2"/>
      <c r="BF1577" s="2"/>
      <c r="BG1577" s="2"/>
      <c r="BH1577" s="2"/>
      <c r="BI1577" s="2"/>
      <c r="BJ1577" s="2"/>
    </row>
    <row r="1578" spans="18:62" ht="15"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  <c r="AR1578" s="2"/>
      <c r="AS1578" s="2"/>
      <c r="AT1578" s="2"/>
      <c r="AU1578" s="2"/>
      <c r="AV1578" s="2"/>
      <c r="AW1578" s="2"/>
      <c r="AX1578" s="2"/>
      <c r="AY1578" s="2"/>
      <c r="AZ1578" s="2"/>
      <c r="BA1578" s="2"/>
      <c r="BB1578" s="2"/>
      <c r="BC1578" s="2"/>
      <c r="BD1578" s="2"/>
      <c r="BE1578" s="2"/>
      <c r="BF1578" s="2"/>
      <c r="BG1578" s="2"/>
      <c r="BH1578" s="2"/>
      <c r="BI1578" s="2"/>
      <c r="BJ1578" s="2"/>
    </row>
    <row r="1579" spans="18:62" ht="15"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  <c r="AR1579" s="2"/>
      <c r="AS1579" s="2"/>
      <c r="AT1579" s="2"/>
      <c r="AU1579" s="2"/>
      <c r="AV1579" s="2"/>
      <c r="AW1579" s="2"/>
      <c r="AX1579" s="2"/>
      <c r="AY1579" s="2"/>
      <c r="AZ1579" s="2"/>
      <c r="BA1579" s="2"/>
      <c r="BB1579" s="2"/>
      <c r="BC1579" s="2"/>
      <c r="BD1579" s="2"/>
      <c r="BE1579" s="2"/>
      <c r="BF1579" s="2"/>
      <c r="BG1579" s="2"/>
      <c r="BH1579" s="2"/>
      <c r="BI1579" s="2"/>
      <c r="BJ1579" s="2"/>
    </row>
    <row r="1580" spans="18:62" ht="15"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  <c r="AR1580" s="2"/>
      <c r="AS1580" s="2"/>
      <c r="AT1580" s="2"/>
      <c r="AU1580" s="2"/>
      <c r="AV1580" s="2"/>
      <c r="AW1580" s="2"/>
      <c r="AX1580" s="2"/>
      <c r="AY1580" s="2"/>
      <c r="AZ1580" s="2"/>
      <c r="BA1580" s="2"/>
      <c r="BB1580" s="2"/>
      <c r="BC1580" s="2"/>
      <c r="BD1580" s="2"/>
      <c r="BE1580" s="2"/>
      <c r="BF1580" s="2"/>
      <c r="BG1580" s="2"/>
      <c r="BH1580" s="2"/>
      <c r="BI1580" s="2"/>
      <c r="BJ1580" s="2"/>
    </row>
    <row r="1581" spans="18:62" ht="15"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  <c r="AR1581" s="2"/>
      <c r="AS1581" s="2"/>
      <c r="AT1581" s="2"/>
      <c r="AU1581" s="2"/>
      <c r="AV1581" s="2"/>
      <c r="AW1581" s="2"/>
      <c r="AX1581" s="2"/>
      <c r="AY1581" s="2"/>
      <c r="AZ1581" s="2"/>
      <c r="BA1581" s="2"/>
      <c r="BB1581" s="2"/>
      <c r="BC1581" s="2"/>
      <c r="BD1581" s="2"/>
      <c r="BE1581" s="2"/>
      <c r="BF1581" s="2"/>
      <c r="BG1581" s="2"/>
      <c r="BH1581" s="2"/>
      <c r="BI1581" s="2"/>
      <c r="BJ1581" s="2"/>
    </row>
    <row r="1582" spans="18:62" ht="15"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  <c r="AR1582" s="2"/>
      <c r="AS1582" s="2"/>
      <c r="AT1582" s="2"/>
      <c r="AU1582" s="2"/>
      <c r="AV1582" s="2"/>
      <c r="AW1582" s="2"/>
      <c r="AX1582" s="2"/>
      <c r="AY1582" s="2"/>
      <c r="AZ1582" s="2"/>
      <c r="BA1582" s="2"/>
      <c r="BB1582" s="2"/>
      <c r="BC1582" s="2"/>
      <c r="BD1582" s="2"/>
      <c r="BE1582" s="2"/>
      <c r="BF1582" s="2"/>
      <c r="BG1582" s="2"/>
      <c r="BH1582" s="2"/>
      <c r="BI1582" s="2"/>
      <c r="BJ1582" s="2"/>
    </row>
    <row r="1583" spans="18:62" ht="15"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  <c r="AR1583" s="2"/>
      <c r="AS1583" s="2"/>
      <c r="AT1583" s="2"/>
      <c r="AU1583" s="2"/>
      <c r="AV1583" s="2"/>
      <c r="AW1583" s="2"/>
      <c r="AX1583" s="2"/>
      <c r="AY1583" s="2"/>
      <c r="AZ1583" s="2"/>
      <c r="BA1583" s="2"/>
      <c r="BB1583" s="2"/>
      <c r="BC1583" s="2"/>
      <c r="BD1583" s="2"/>
      <c r="BE1583" s="2"/>
      <c r="BF1583" s="2"/>
      <c r="BG1583" s="2"/>
      <c r="BH1583" s="2"/>
      <c r="BI1583" s="2"/>
      <c r="BJ1583" s="2"/>
    </row>
    <row r="1584" spans="18:62" ht="15"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  <c r="AR1584" s="2"/>
      <c r="AS1584" s="2"/>
      <c r="AT1584" s="2"/>
      <c r="AU1584" s="2"/>
      <c r="AV1584" s="2"/>
      <c r="AW1584" s="2"/>
      <c r="AX1584" s="2"/>
      <c r="AY1584" s="2"/>
      <c r="AZ1584" s="2"/>
      <c r="BA1584" s="2"/>
      <c r="BB1584" s="2"/>
      <c r="BC1584" s="2"/>
      <c r="BD1584" s="2"/>
      <c r="BE1584" s="2"/>
      <c r="BF1584" s="2"/>
      <c r="BG1584" s="2"/>
      <c r="BH1584" s="2"/>
      <c r="BI1584" s="2"/>
      <c r="BJ1584" s="2"/>
    </row>
    <row r="1585" spans="18:62" ht="15"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  <c r="AR1585" s="2"/>
      <c r="AS1585" s="2"/>
      <c r="AT1585" s="2"/>
      <c r="AU1585" s="2"/>
      <c r="AV1585" s="2"/>
      <c r="AW1585" s="2"/>
      <c r="AX1585" s="2"/>
      <c r="AY1585" s="2"/>
      <c r="AZ1585" s="2"/>
      <c r="BA1585" s="2"/>
      <c r="BB1585" s="2"/>
      <c r="BC1585" s="2"/>
      <c r="BD1585" s="2"/>
      <c r="BE1585" s="2"/>
      <c r="BF1585" s="2"/>
      <c r="BG1585" s="2"/>
      <c r="BH1585" s="2"/>
      <c r="BI1585" s="2"/>
      <c r="BJ1585" s="2"/>
    </row>
    <row r="1586" spans="18:62" ht="15"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  <c r="AR1586" s="2"/>
      <c r="AS1586" s="2"/>
      <c r="AT1586" s="2"/>
      <c r="AU1586" s="2"/>
      <c r="AV1586" s="2"/>
      <c r="AW1586" s="2"/>
      <c r="AX1586" s="2"/>
      <c r="AY1586" s="2"/>
      <c r="AZ1586" s="2"/>
      <c r="BA1586" s="2"/>
      <c r="BB1586" s="2"/>
      <c r="BC1586" s="2"/>
      <c r="BD1586" s="2"/>
      <c r="BE1586" s="2"/>
      <c r="BF1586" s="2"/>
      <c r="BG1586" s="2"/>
      <c r="BH1586" s="2"/>
      <c r="BI1586" s="2"/>
      <c r="BJ1586" s="2"/>
    </row>
    <row r="1587" spans="18:62" ht="15"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  <c r="AR1587" s="2"/>
      <c r="AS1587" s="2"/>
      <c r="AT1587" s="2"/>
      <c r="AU1587" s="2"/>
      <c r="AV1587" s="2"/>
      <c r="AW1587" s="2"/>
      <c r="AX1587" s="2"/>
      <c r="AY1587" s="2"/>
      <c r="AZ1587" s="2"/>
      <c r="BA1587" s="2"/>
      <c r="BB1587" s="2"/>
      <c r="BC1587" s="2"/>
      <c r="BD1587" s="2"/>
      <c r="BE1587" s="2"/>
      <c r="BF1587" s="2"/>
      <c r="BG1587" s="2"/>
      <c r="BH1587" s="2"/>
      <c r="BI1587" s="2"/>
      <c r="BJ1587" s="2"/>
    </row>
    <row r="1588" spans="18:62" ht="15"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  <c r="AR1588" s="2"/>
      <c r="AS1588" s="2"/>
      <c r="AT1588" s="2"/>
      <c r="AU1588" s="2"/>
      <c r="AV1588" s="2"/>
      <c r="AW1588" s="2"/>
      <c r="AX1588" s="2"/>
      <c r="AY1588" s="2"/>
      <c r="AZ1588" s="2"/>
      <c r="BA1588" s="2"/>
      <c r="BB1588" s="2"/>
      <c r="BC1588" s="2"/>
      <c r="BD1588" s="2"/>
      <c r="BE1588" s="2"/>
      <c r="BF1588" s="2"/>
      <c r="BG1588" s="2"/>
      <c r="BH1588" s="2"/>
      <c r="BI1588" s="2"/>
      <c r="BJ1588" s="2"/>
    </row>
    <row r="1589" spans="18:62" ht="15"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  <c r="AR1589" s="2"/>
      <c r="AS1589" s="2"/>
      <c r="AT1589" s="2"/>
      <c r="AU1589" s="2"/>
      <c r="AV1589" s="2"/>
      <c r="AW1589" s="2"/>
      <c r="AX1589" s="2"/>
      <c r="AY1589" s="2"/>
      <c r="AZ1589" s="2"/>
      <c r="BA1589" s="2"/>
      <c r="BB1589" s="2"/>
      <c r="BC1589" s="2"/>
      <c r="BD1589" s="2"/>
      <c r="BE1589" s="2"/>
      <c r="BF1589" s="2"/>
      <c r="BG1589" s="2"/>
      <c r="BH1589" s="2"/>
      <c r="BI1589" s="2"/>
      <c r="BJ1589" s="2"/>
    </row>
    <row r="1590" spans="18:62" ht="15"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  <c r="AR1590" s="2"/>
      <c r="AS1590" s="2"/>
      <c r="AT1590" s="2"/>
      <c r="AU1590" s="2"/>
      <c r="AV1590" s="2"/>
      <c r="AW1590" s="2"/>
      <c r="AX1590" s="2"/>
      <c r="AY1590" s="2"/>
      <c r="AZ1590" s="2"/>
      <c r="BA1590" s="2"/>
      <c r="BB1590" s="2"/>
      <c r="BC1590" s="2"/>
      <c r="BD1590" s="2"/>
      <c r="BE1590" s="2"/>
      <c r="BF1590" s="2"/>
      <c r="BG1590" s="2"/>
      <c r="BH1590" s="2"/>
      <c r="BI1590" s="2"/>
      <c r="BJ1590" s="2"/>
    </row>
    <row r="1591" spans="18:62" ht="15"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  <c r="AR1591" s="2"/>
      <c r="AS1591" s="2"/>
      <c r="AT1591" s="2"/>
      <c r="AU1591" s="2"/>
      <c r="AV1591" s="2"/>
      <c r="AW1591" s="2"/>
      <c r="AX1591" s="2"/>
      <c r="AY1591" s="2"/>
      <c r="AZ1591" s="2"/>
      <c r="BA1591" s="2"/>
      <c r="BB1591" s="2"/>
      <c r="BC1591" s="2"/>
      <c r="BD1591" s="2"/>
      <c r="BE1591" s="2"/>
      <c r="BF1591" s="2"/>
      <c r="BG1591" s="2"/>
      <c r="BH1591" s="2"/>
      <c r="BI1591" s="2"/>
      <c r="BJ1591" s="2"/>
    </row>
    <row r="1592" spans="18:62" ht="15"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  <c r="AR1592" s="2"/>
      <c r="AS1592" s="2"/>
      <c r="AT1592" s="2"/>
      <c r="AU1592" s="2"/>
      <c r="AV1592" s="2"/>
      <c r="AW1592" s="2"/>
      <c r="AX1592" s="2"/>
      <c r="AY1592" s="2"/>
      <c r="AZ1592" s="2"/>
      <c r="BA1592" s="2"/>
      <c r="BB1592" s="2"/>
      <c r="BC1592" s="2"/>
      <c r="BD1592" s="2"/>
      <c r="BE1592" s="2"/>
      <c r="BF1592" s="2"/>
      <c r="BG1592" s="2"/>
      <c r="BH1592" s="2"/>
      <c r="BI1592" s="2"/>
      <c r="BJ1592" s="2"/>
    </row>
    <row r="1593" spans="18:62" ht="15"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  <c r="AR1593" s="2"/>
      <c r="AS1593" s="2"/>
      <c r="AT1593" s="2"/>
      <c r="AU1593" s="2"/>
      <c r="AV1593" s="2"/>
      <c r="AW1593" s="2"/>
      <c r="AX1593" s="2"/>
      <c r="AY1593" s="2"/>
      <c r="AZ1593" s="2"/>
      <c r="BA1593" s="2"/>
      <c r="BB1593" s="2"/>
      <c r="BC1593" s="2"/>
      <c r="BD1593" s="2"/>
      <c r="BE1593" s="2"/>
      <c r="BF1593" s="2"/>
      <c r="BG1593" s="2"/>
      <c r="BH1593" s="2"/>
      <c r="BI1593" s="2"/>
      <c r="BJ1593" s="2"/>
    </row>
    <row r="1594" spans="18:62" ht="15"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  <c r="AR1594" s="2"/>
      <c r="AS1594" s="2"/>
      <c r="AT1594" s="2"/>
      <c r="AU1594" s="2"/>
      <c r="AV1594" s="2"/>
      <c r="AW1594" s="2"/>
      <c r="AX1594" s="2"/>
      <c r="AY1594" s="2"/>
      <c r="AZ1594" s="2"/>
      <c r="BA1594" s="2"/>
      <c r="BB1594" s="2"/>
      <c r="BC1594" s="2"/>
      <c r="BD1594" s="2"/>
      <c r="BE1594" s="2"/>
      <c r="BF1594" s="2"/>
      <c r="BG1594" s="2"/>
      <c r="BH1594" s="2"/>
      <c r="BI1594" s="2"/>
      <c r="BJ1594" s="2"/>
    </row>
    <row r="1595" spans="18:62" ht="15"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  <c r="AR1595" s="2"/>
      <c r="AS1595" s="2"/>
      <c r="AT1595" s="2"/>
      <c r="AU1595" s="2"/>
      <c r="AV1595" s="2"/>
      <c r="AW1595" s="2"/>
      <c r="AX1595" s="2"/>
      <c r="AY1595" s="2"/>
      <c r="AZ1595" s="2"/>
      <c r="BA1595" s="2"/>
      <c r="BB1595" s="2"/>
      <c r="BC1595" s="2"/>
      <c r="BD1595" s="2"/>
      <c r="BE1595" s="2"/>
      <c r="BF1595" s="2"/>
      <c r="BG1595" s="2"/>
      <c r="BH1595" s="2"/>
      <c r="BI1595" s="2"/>
      <c r="BJ1595" s="2"/>
    </row>
    <row r="1596" spans="18:62" ht="15"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2"/>
      <c r="AR1596" s="2"/>
      <c r="AS1596" s="2"/>
      <c r="AT1596" s="2"/>
      <c r="AU1596" s="2"/>
      <c r="AV1596" s="2"/>
      <c r="AW1596" s="2"/>
      <c r="AX1596" s="2"/>
      <c r="AY1596" s="2"/>
      <c r="AZ1596" s="2"/>
      <c r="BA1596" s="2"/>
      <c r="BB1596" s="2"/>
      <c r="BC1596" s="2"/>
      <c r="BD1596" s="2"/>
      <c r="BE1596" s="2"/>
      <c r="BF1596" s="2"/>
      <c r="BG1596" s="2"/>
      <c r="BH1596" s="2"/>
      <c r="BI1596" s="2"/>
      <c r="BJ1596" s="2"/>
    </row>
    <row r="1597" spans="18:62" ht="15"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  <c r="AR1597" s="2"/>
      <c r="AS1597" s="2"/>
      <c r="AT1597" s="2"/>
      <c r="AU1597" s="2"/>
      <c r="AV1597" s="2"/>
      <c r="AW1597" s="2"/>
      <c r="AX1597" s="2"/>
      <c r="AY1597" s="2"/>
      <c r="AZ1597" s="2"/>
      <c r="BA1597" s="2"/>
      <c r="BB1597" s="2"/>
      <c r="BC1597" s="2"/>
      <c r="BD1597" s="2"/>
      <c r="BE1597" s="2"/>
      <c r="BF1597" s="2"/>
      <c r="BG1597" s="2"/>
      <c r="BH1597" s="2"/>
      <c r="BI1597" s="2"/>
      <c r="BJ1597" s="2"/>
    </row>
    <row r="1598" spans="18:62" ht="15"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  <c r="AR1598" s="2"/>
      <c r="AS1598" s="2"/>
      <c r="AT1598" s="2"/>
      <c r="AU1598" s="2"/>
      <c r="AV1598" s="2"/>
      <c r="AW1598" s="2"/>
      <c r="AX1598" s="2"/>
      <c r="AY1598" s="2"/>
      <c r="AZ1598" s="2"/>
      <c r="BA1598" s="2"/>
      <c r="BB1598" s="2"/>
      <c r="BC1598" s="2"/>
      <c r="BD1598" s="2"/>
      <c r="BE1598" s="2"/>
      <c r="BF1598" s="2"/>
      <c r="BG1598" s="2"/>
      <c r="BH1598" s="2"/>
      <c r="BI1598" s="2"/>
      <c r="BJ1598" s="2"/>
    </row>
    <row r="1599" spans="18:62" ht="15"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  <c r="AR1599" s="2"/>
      <c r="AS1599" s="2"/>
      <c r="AT1599" s="2"/>
      <c r="AU1599" s="2"/>
      <c r="AV1599" s="2"/>
      <c r="AW1599" s="2"/>
      <c r="AX1599" s="2"/>
      <c r="AY1599" s="2"/>
      <c r="AZ1599" s="2"/>
      <c r="BA1599" s="2"/>
      <c r="BB1599" s="2"/>
      <c r="BC1599" s="2"/>
      <c r="BD1599" s="2"/>
      <c r="BE1599" s="2"/>
      <c r="BF1599" s="2"/>
      <c r="BG1599" s="2"/>
      <c r="BH1599" s="2"/>
      <c r="BI1599" s="2"/>
      <c r="BJ1599" s="2"/>
    </row>
    <row r="1600" spans="18:62" ht="15"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  <c r="AR1600" s="2"/>
      <c r="AS1600" s="2"/>
      <c r="AT1600" s="2"/>
      <c r="AU1600" s="2"/>
      <c r="AV1600" s="2"/>
      <c r="AW1600" s="2"/>
      <c r="AX1600" s="2"/>
      <c r="AY1600" s="2"/>
      <c r="AZ1600" s="2"/>
      <c r="BA1600" s="2"/>
      <c r="BB1600" s="2"/>
      <c r="BC1600" s="2"/>
      <c r="BD1600" s="2"/>
      <c r="BE1600" s="2"/>
      <c r="BF1600" s="2"/>
      <c r="BG1600" s="2"/>
      <c r="BH1600" s="2"/>
      <c r="BI1600" s="2"/>
      <c r="BJ1600" s="2"/>
    </row>
    <row r="1601" spans="18:62" ht="15"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  <c r="AR1601" s="2"/>
      <c r="AS1601" s="2"/>
      <c r="AT1601" s="2"/>
      <c r="AU1601" s="2"/>
      <c r="AV1601" s="2"/>
      <c r="AW1601" s="2"/>
      <c r="AX1601" s="2"/>
      <c r="AY1601" s="2"/>
      <c r="AZ1601" s="2"/>
      <c r="BA1601" s="2"/>
      <c r="BB1601" s="2"/>
      <c r="BC1601" s="2"/>
      <c r="BD1601" s="2"/>
      <c r="BE1601" s="2"/>
      <c r="BF1601" s="2"/>
      <c r="BG1601" s="2"/>
      <c r="BH1601" s="2"/>
      <c r="BI1601" s="2"/>
      <c r="BJ1601" s="2"/>
    </row>
    <row r="1602" spans="18:62" ht="15"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  <c r="AR1602" s="2"/>
      <c r="AS1602" s="2"/>
      <c r="AT1602" s="2"/>
      <c r="AU1602" s="2"/>
      <c r="AV1602" s="2"/>
      <c r="AW1602" s="2"/>
      <c r="AX1602" s="2"/>
      <c r="AY1602" s="2"/>
      <c r="AZ1602" s="2"/>
      <c r="BA1602" s="2"/>
      <c r="BB1602" s="2"/>
      <c r="BC1602" s="2"/>
      <c r="BD1602" s="2"/>
      <c r="BE1602" s="2"/>
      <c r="BF1602" s="2"/>
      <c r="BG1602" s="2"/>
      <c r="BH1602" s="2"/>
      <c r="BI1602" s="2"/>
      <c r="BJ1602" s="2"/>
    </row>
    <row r="1603" spans="18:62" ht="15"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  <c r="AR1603" s="2"/>
      <c r="AS1603" s="2"/>
      <c r="AT1603" s="2"/>
      <c r="AU1603" s="2"/>
      <c r="AV1603" s="2"/>
      <c r="AW1603" s="2"/>
      <c r="AX1603" s="2"/>
      <c r="AY1603" s="2"/>
      <c r="AZ1603" s="2"/>
      <c r="BA1603" s="2"/>
      <c r="BB1603" s="2"/>
      <c r="BC1603" s="2"/>
      <c r="BD1603" s="2"/>
      <c r="BE1603" s="2"/>
      <c r="BF1603" s="2"/>
      <c r="BG1603" s="2"/>
      <c r="BH1603" s="2"/>
      <c r="BI1603" s="2"/>
      <c r="BJ1603" s="2"/>
    </row>
    <row r="1604" spans="18:62" ht="15"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  <c r="AR1604" s="2"/>
      <c r="AS1604" s="2"/>
      <c r="AT1604" s="2"/>
      <c r="AU1604" s="2"/>
      <c r="AV1604" s="2"/>
      <c r="AW1604" s="2"/>
      <c r="AX1604" s="2"/>
      <c r="AY1604" s="2"/>
      <c r="AZ1604" s="2"/>
      <c r="BA1604" s="2"/>
      <c r="BB1604" s="2"/>
      <c r="BC1604" s="2"/>
      <c r="BD1604" s="2"/>
      <c r="BE1604" s="2"/>
      <c r="BF1604" s="2"/>
      <c r="BG1604" s="2"/>
      <c r="BH1604" s="2"/>
      <c r="BI1604" s="2"/>
      <c r="BJ1604" s="2"/>
    </row>
    <row r="1605" spans="18:62" ht="15"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  <c r="AR1605" s="2"/>
      <c r="AS1605" s="2"/>
      <c r="AT1605" s="2"/>
      <c r="AU1605" s="2"/>
      <c r="AV1605" s="2"/>
      <c r="AW1605" s="2"/>
      <c r="AX1605" s="2"/>
      <c r="AY1605" s="2"/>
      <c r="AZ1605" s="2"/>
      <c r="BA1605" s="2"/>
      <c r="BB1605" s="2"/>
      <c r="BC1605" s="2"/>
      <c r="BD1605" s="2"/>
      <c r="BE1605" s="2"/>
      <c r="BF1605" s="2"/>
      <c r="BG1605" s="2"/>
      <c r="BH1605" s="2"/>
      <c r="BI1605" s="2"/>
      <c r="BJ1605" s="2"/>
    </row>
    <row r="1606" spans="18:62" ht="15"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  <c r="AR1606" s="2"/>
      <c r="AS1606" s="2"/>
      <c r="AT1606" s="2"/>
      <c r="AU1606" s="2"/>
      <c r="AV1606" s="2"/>
      <c r="AW1606" s="2"/>
      <c r="AX1606" s="2"/>
      <c r="AY1606" s="2"/>
      <c r="AZ1606" s="2"/>
      <c r="BA1606" s="2"/>
      <c r="BB1606" s="2"/>
      <c r="BC1606" s="2"/>
      <c r="BD1606" s="2"/>
      <c r="BE1606" s="2"/>
      <c r="BF1606" s="2"/>
      <c r="BG1606" s="2"/>
      <c r="BH1606" s="2"/>
      <c r="BI1606" s="2"/>
      <c r="BJ1606" s="2"/>
    </row>
    <row r="1607" spans="18:62" ht="15"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  <c r="AR1607" s="2"/>
      <c r="AS1607" s="2"/>
      <c r="AT1607" s="2"/>
      <c r="AU1607" s="2"/>
      <c r="AV1607" s="2"/>
      <c r="AW1607" s="2"/>
      <c r="AX1607" s="2"/>
      <c r="AY1607" s="2"/>
      <c r="AZ1607" s="2"/>
      <c r="BA1607" s="2"/>
      <c r="BB1607" s="2"/>
      <c r="BC1607" s="2"/>
      <c r="BD1607" s="2"/>
      <c r="BE1607" s="2"/>
      <c r="BF1607" s="2"/>
      <c r="BG1607" s="2"/>
      <c r="BH1607" s="2"/>
      <c r="BI1607" s="2"/>
      <c r="BJ1607" s="2"/>
    </row>
    <row r="1608" spans="18:62" ht="15"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  <c r="AR1608" s="2"/>
      <c r="AS1608" s="2"/>
      <c r="AT1608" s="2"/>
      <c r="AU1608" s="2"/>
      <c r="AV1608" s="2"/>
      <c r="AW1608" s="2"/>
      <c r="AX1608" s="2"/>
      <c r="AY1608" s="2"/>
      <c r="AZ1608" s="2"/>
      <c r="BA1608" s="2"/>
      <c r="BB1608" s="2"/>
      <c r="BC1608" s="2"/>
      <c r="BD1608" s="2"/>
      <c r="BE1608" s="2"/>
      <c r="BF1608" s="2"/>
      <c r="BG1608" s="2"/>
      <c r="BH1608" s="2"/>
      <c r="BI1608" s="2"/>
      <c r="BJ1608" s="2"/>
    </row>
    <row r="1609" spans="18:62" ht="15"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  <c r="AR1609" s="2"/>
      <c r="AS1609" s="2"/>
      <c r="AT1609" s="2"/>
      <c r="AU1609" s="2"/>
      <c r="AV1609" s="2"/>
      <c r="AW1609" s="2"/>
      <c r="AX1609" s="2"/>
      <c r="AY1609" s="2"/>
      <c r="AZ1609" s="2"/>
      <c r="BA1609" s="2"/>
      <c r="BB1609" s="2"/>
      <c r="BC1609" s="2"/>
      <c r="BD1609" s="2"/>
      <c r="BE1609" s="2"/>
      <c r="BF1609" s="2"/>
      <c r="BG1609" s="2"/>
      <c r="BH1609" s="2"/>
      <c r="BI1609" s="2"/>
      <c r="BJ1609" s="2"/>
    </row>
    <row r="1610" spans="18:62" ht="15"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  <c r="AR1610" s="2"/>
      <c r="AS1610" s="2"/>
      <c r="AT1610" s="2"/>
      <c r="AU1610" s="2"/>
      <c r="AV1610" s="2"/>
      <c r="AW1610" s="2"/>
      <c r="AX1610" s="2"/>
      <c r="AY1610" s="2"/>
      <c r="AZ1610" s="2"/>
      <c r="BA1610" s="2"/>
      <c r="BB1610" s="2"/>
      <c r="BC1610" s="2"/>
      <c r="BD1610" s="2"/>
      <c r="BE1610" s="2"/>
      <c r="BF1610" s="2"/>
      <c r="BG1610" s="2"/>
      <c r="BH1610" s="2"/>
      <c r="BI1610" s="2"/>
      <c r="BJ1610" s="2"/>
    </row>
    <row r="1611" spans="18:62" ht="15"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  <c r="AR1611" s="2"/>
      <c r="AS1611" s="2"/>
      <c r="AT1611" s="2"/>
      <c r="AU1611" s="2"/>
      <c r="AV1611" s="2"/>
      <c r="AW1611" s="2"/>
      <c r="AX1611" s="2"/>
      <c r="AY1611" s="2"/>
      <c r="AZ1611" s="2"/>
      <c r="BA1611" s="2"/>
      <c r="BB1611" s="2"/>
      <c r="BC1611" s="2"/>
      <c r="BD1611" s="2"/>
      <c r="BE1611" s="2"/>
      <c r="BF1611" s="2"/>
      <c r="BG1611" s="2"/>
      <c r="BH1611" s="2"/>
      <c r="BI1611" s="2"/>
      <c r="BJ1611" s="2"/>
    </row>
    <row r="1612" spans="18:62" ht="15"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  <c r="AR1612" s="2"/>
      <c r="AS1612" s="2"/>
      <c r="AT1612" s="2"/>
      <c r="AU1612" s="2"/>
      <c r="AV1612" s="2"/>
      <c r="AW1612" s="2"/>
      <c r="AX1612" s="2"/>
      <c r="AY1612" s="2"/>
      <c r="AZ1612" s="2"/>
      <c r="BA1612" s="2"/>
      <c r="BB1612" s="2"/>
      <c r="BC1612" s="2"/>
      <c r="BD1612" s="2"/>
      <c r="BE1612" s="2"/>
      <c r="BF1612" s="2"/>
      <c r="BG1612" s="2"/>
      <c r="BH1612" s="2"/>
      <c r="BI1612" s="2"/>
      <c r="BJ1612" s="2"/>
    </row>
    <row r="1613" spans="18:62" ht="15"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  <c r="AR1613" s="2"/>
      <c r="AS1613" s="2"/>
      <c r="AT1613" s="2"/>
      <c r="AU1613" s="2"/>
      <c r="AV1613" s="2"/>
      <c r="AW1613" s="2"/>
      <c r="AX1613" s="2"/>
      <c r="AY1613" s="2"/>
      <c r="AZ1613" s="2"/>
      <c r="BA1613" s="2"/>
      <c r="BB1613" s="2"/>
      <c r="BC1613" s="2"/>
      <c r="BD1613" s="2"/>
      <c r="BE1613" s="2"/>
      <c r="BF1613" s="2"/>
      <c r="BG1613" s="2"/>
      <c r="BH1613" s="2"/>
      <c r="BI1613" s="2"/>
      <c r="BJ1613" s="2"/>
    </row>
    <row r="1614" spans="18:62" ht="15"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  <c r="AR1614" s="2"/>
      <c r="AS1614" s="2"/>
      <c r="AT1614" s="2"/>
      <c r="AU1614" s="2"/>
      <c r="AV1614" s="2"/>
      <c r="AW1614" s="2"/>
      <c r="AX1614" s="2"/>
      <c r="AY1614" s="2"/>
      <c r="AZ1614" s="2"/>
      <c r="BA1614" s="2"/>
      <c r="BB1614" s="2"/>
      <c r="BC1614" s="2"/>
      <c r="BD1614" s="2"/>
      <c r="BE1614" s="2"/>
      <c r="BF1614" s="2"/>
      <c r="BG1614" s="2"/>
      <c r="BH1614" s="2"/>
      <c r="BI1614" s="2"/>
      <c r="BJ1614" s="2"/>
    </row>
    <row r="1615" spans="18:62" ht="15"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  <c r="AR1615" s="2"/>
      <c r="AS1615" s="2"/>
      <c r="AT1615" s="2"/>
      <c r="AU1615" s="2"/>
      <c r="AV1615" s="2"/>
      <c r="AW1615" s="2"/>
      <c r="AX1615" s="2"/>
      <c r="AY1615" s="2"/>
      <c r="AZ1615" s="2"/>
      <c r="BA1615" s="2"/>
      <c r="BB1615" s="2"/>
      <c r="BC1615" s="2"/>
      <c r="BD1615" s="2"/>
      <c r="BE1615" s="2"/>
      <c r="BF1615" s="2"/>
      <c r="BG1615" s="2"/>
      <c r="BH1615" s="2"/>
      <c r="BI1615" s="2"/>
      <c r="BJ1615" s="2"/>
    </row>
    <row r="1616" spans="18:62" ht="15"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  <c r="AR1616" s="2"/>
      <c r="AS1616" s="2"/>
      <c r="AT1616" s="2"/>
      <c r="AU1616" s="2"/>
      <c r="AV1616" s="2"/>
      <c r="AW1616" s="2"/>
      <c r="AX1616" s="2"/>
      <c r="AY1616" s="2"/>
      <c r="AZ1616" s="2"/>
      <c r="BA1616" s="2"/>
      <c r="BB1616" s="2"/>
      <c r="BC1616" s="2"/>
      <c r="BD1616" s="2"/>
      <c r="BE1616" s="2"/>
      <c r="BF1616" s="2"/>
      <c r="BG1616" s="2"/>
      <c r="BH1616" s="2"/>
      <c r="BI1616" s="2"/>
      <c r="BJ1616" s="2"/>
    </row>
    <row r="1617" spans="18:62" ht="15"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  <c r="AR1617" s="2"/>
      <c r="AS1617" s="2"/>
      <c r="AT1617" s="2"/>
      <c r="AU1617" s="2"/>
      <c r="AV1617" s="2"/>
      <c r="AW1617" s="2"/>
      <c r="AX1617" s="2"/>
      <c r="AY1617" s="2"/>
      <c r="AZ1617" s="2"/>
      <c r="BA1617" s="2"/>
      <c r="BB1617" s="2"/>
      <c r="BC1617" s="2"/>
      <c r="BD1617" s="2"/>
      <c r="BE1617" s="2"/>
      <c r="BF1617" s="2"/>
      <c r="BG1617" s="2"/>
      <c r="BH1617" s="2"/>
      <c r="BI1617" s="2"/>
      <c r="BJ1617" s="2"/>
    </row>
    <row r="1618" spans="18:62" ht="15"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  <c r="AR1618" s="2"/>
      <c r="AS1618" s="2"/>
      <c r="AT1618" s="2"/>
      <c r="AU1618" s="2"/>
      <c r="AV1618" s="2"/>
      <c r="AW1618" s="2"/>
      <c r="AX1618" s="2"/>
      <c r="AY1618" s="2"/>
      <c r="AZ1618" s="2"/>
      <c r="BA1618" s="2"/>
      <c r="BB1618" s="2"/>
      <c r="BC1618" s="2"/>
      <c r="BD1618" s="2"/>
      <c r="BE1618" s="2"/>
      <c r="BF1618" s="2"/>
      <c r="BG1618" s="2"/>
      <c r="BH1618" s="2"/>
      <c r="BI1618" s="2"/>
      <c r="BJ1618" s="2"/>
    </row>
    <row r="1619" spans="18:62" ht="15"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  <c r="AQ1619" s="2"/>
      <c r="AR1619" s="2"/>
      <c r="AS1619" s="2"/>
      <c r="AT1619" s="2"/>
      <c r="AU1619" s="2"/>
      <c r="AV1619" s="2"/>
      <c r="AW1619" s="2"/>
      <c r="AX1619" s="2"/>
      <c r="AY1619" s="2"/>
      <c r="AZ1619" s="2"/>
      <c r="BA1619" s="2"/>
      <c r="BB1619" s="2"/>
      <c r="BC1619" s="2"/>
      <c r="BD1619" s="2"/>
      <c r="BE1619" s="2"/>
      <c r="BF1619" s="2"/>
      <c r="BG1619" s="2"/>
      <c r="BH1619" s="2"/>
      <c r="BI1619" s="2"/>
      <c r="BJ1619" s="2"/>
    </row>
    <row r="1620" spans="18:62" ht="15"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2"/>
      <c r="AR1620" s="2"/>
      <c r="AS1620" s="2"/>
      <c r="AT1620" s="2"/>
      <c r="AU1620" s="2"/>
      <c r="AV1620" s="2"/>
      <c r="AW1620" s="2"/>
      <c r="AX1620" s="2"/>
      <c r="AY1620" s="2"/>
      <c r="AZ1620" s="2"/>
      <c r="BA1620" s="2"/>
      <c r="BB1620" s="2"/>
      <c r="BC1620" s="2"/>
      <c r="BD1620" s="2"/>
      <c r="BE1620" s="2"/>
      <c r="BF1620" s="2"/>
      <c r="BG1620" s="2"/>
      <c r="BH1620" s="2"/>
      <c r="BI1620" s="2"/>
      <c r="BJ1620" s="2"/>
    </row>
    <row r="1621" spans="18:62" ht="15"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2"/>
      <c r="AR1621" s="2"/>
      <c r="AS1621" s="2"/>
      <c r="AT1621" s="2"/>
      <c r="AU1621" s="2"/>
      <c r="AV1621" s="2"/>
      <c r="AW1621" s="2"/>
      <c r="AX1621" s="2"/>
      <c r="AY1621" s="2"/>
      <c r="AZ1621" s="2"/>
      <c r="BA1621" s="2"/>
      <c r="BB1621" s="2"/>
      <c r="BC1621" s="2"/>
      <c r="BD1621" s="2"/>
      <c r="BE1621" s="2"/>
      <c r="BF1621" s="2"/>
      <c r="BG1621" s="2"/>
      <c r="BH1621" s="2"/>
      <c r="BI1621" s="2"/>
      <c r="BJ1621" s="2"/>
    </row>
    <row r="1622" spans="18:62" ht="15"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2"/>
      <c r="AR1622" s="2"/>
      <c r="AS1622" s="2"/>
      <c r="AT1622" s="2"/>
      <c r="AU1622" s="2"/>
      <c r="AV1622" s="2"/>
      <c r="AW1622" s="2"/>
      <c r="AX1622" s="2"/>
      <c r="AY1622" s="2"/>
      <c r="AZ1622" s="2"/>
      <c r="BA1622" s="2"/>
      <c r="BB1622" s="2"/>
      <c r="BC1622" s="2"/>
      <c r="BD1622" s="2"/>
      <c r="BE1622" s="2"/>
      <c r="BF1622" s="2"/>
      <c r="BG1622" s="2"/>
      <c r="BH1622" s="2"/>
      <c r="BI1622" s="2"/>
      <c r="BJ1622" s="2"/>
    </row>
    <row r="1623" spans="18:62" ht="15"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2"/>
      <c r="AR1623" s="2"/>
      <c r="AS1623" s="2"/>
      <c r="AT1623" s="2"/>
      <c r="AU1623" s="2"/>
      <c r="AV1623" s="2"/>
      <c r="AW1623" s="2"/>
      <c r="AX1623" s="2"/>
      <c r="AY1623" s="2"/>
      <c r="AZ1623" s="2"/>
      <c r="BA1623" s="2"/>
      <c r="BB1623" s="2"/>
      <c r="BC1623" s="2"/>
      <c r="BD1623" s="2"/>
      <c r="BE1623" s="2"/>
      <c r="BF1623" s="2"/>
      <c r="BG1623" s="2"/>
      <c r="BH1623" s="2"/>
      <c r="BI1623" s="2"/>
      <c r="BJ1623" s="2"/>
    </row>
    <row r="1624" spans="18:62" ht="15"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P1624" s="2"/>
      <c r="AQ1624" s="2"/>
      <c r="AR1624" s="2"/>
      <c r="AS1624" s="2"/>
      <c r="AT1624" s="2"/>
      <c r="AU1624" s="2"/>
      <c r="AV1624" s="2"/>
      <c r="AW1624" s="2"/>
      <c r="AX1624" s="2"/>
      <c r="AY1624" s="2"/>
      <c r="AZ1624" s="2"/>
      <c r="BA1624" s="2"/>
      <c r="BB1624" s="2"/>
      <c r="BC1624" s="2"/>
      <c r="BD1624" s="2"/>
      <c r="BE1624" s="2"/>
      <c r="BF1624" s="2"/>
      <c r="BG1624" s="2"/>
      <c r="BH1624" s="2"/>
      <c r="BI1624" s="2"/>
      <c r="BJ1624" s="2"/>
    </row>
    <row r="1625" spans="18:62" ht="15"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  <c r="AI1625" s="2"/>
      <c r="AJ1625" s="2"/>
      <c r="AK1625" s="2"/>
      <c r="AL1625" s="2"/>
      <c r="AM1625" s="2"/>
      <c r="AN1625" s="2"/>
      <c r="AO1625" s="2"/>
      <c r="AP1625" s="2"/>
      <c r="AQ1625" s="2"/>
      <c r="AR1625" s="2"/>
      <c r="AS1625" s="2"/>
      <c r="AT1625" s="2"/>
      <c r="AU1625" s="2"/>
      <c r="AV1625" s="2"/>
      <c r="AW1625" s="2"/>
      <c r="AX1625" s="2"/>
      <c r="AY1625" s="2"/>
      <c r="AZ1625" s="2"/>
      <c r="BA1625" s="2"/>
      <c r="BB1625" s="2"/>
      <c r="BC1625" s="2"/>
      <c r="BD1625" s="2"/>
      <c r="BE1625" s="2"/>
      <c r="BF1625" s="2"/>
      <c r="BG1625" s="2"/>
      <c r="BH1625" s="2"/>
      <c r="BI1625" s="2"/>
      <c r="BJ1625" s="2"/>
    </row>
    <row r="1626" spans="18:62" ht="15"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P1626" s="2"/>
      <c r="AQ1626" s="2"/>
      <c r="AR1626" s="2"/>
      <c r="AS1626" s="2"/>
      <c r="AT1626" s="2"/>
      <c r="AU1626" s="2"/>
      <c r="AV1626" s="2"/>
      <c r="AW1626" s="2"/>
      <c r="AX1626" s="2"/>
      <c r="AY1626" s="2"/>
      <c r="AZ1626" s="2"/>
      <c r="BA1626" s="2"/>
      <c r="BB1626" s="2"/>
      <c r="BC1626" s="2"/>
      <c r="BD1626" s="2"/>
      <c r="BE1626" s="2"/>
      <c r="BF1626" s="2"/>
      <c r="BG1626" s="2"/>
      <c r="BH1626" s="2"/>
      <c r="BI1626" s="2"/>
      <c r="BJ1626" s="2"/>
    </row>
    <row r="1627" spans="18:62" ht="15"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P1627" s="2"/>
      <c r="AQ1627" s="2"/>
      <c r="AR1627" s="2"/>
      <c r="AS1627" s="2"/>
      <c r="AT1627" s="2"/>
      <c r="AU1627" s="2"/>
      <c r="AV1627" s="2"/>
      <c r="AW1627" s="2"/>
      <c r="AX1627" s="2"/>
      <c r="AY1627" s="2"/>
      <c r="AZ1627" s="2"/>
      <c r="BA1627" s="2"/>
      <c r="BB1627" s="2"/>
      <c r="BC1627" s="2"/>
      <c r="BD1627" s="2"/>
      <c r="BE1627" s="2"/>
      <c r="BF1627" s="2"/>
      <c r="BG1627" s="2"/>
      <c r="BH1627" s="2"/>
      <c r="BI1627" s="2"/>
      <c r="BJ1627" s="2"/>
    </row>
    <row r="1628" spans="18:62" ht="15"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  <c r="AI1628" s="2"/>
      <c r="AJ1628" s="2"/>
      <c r="AK1628" s="2"/>
      <c r="AL1628" s="2"/>
      <c r="AM1628" s="2"/>
      <c r="AN1628" s="2"/>
      <c r="AO1628" s="2"/>
      <c r="AP1628" s="2"/>
      <c r="AQ1628" s="2"/>
      <c r="AR1628" s="2"/>
      <c r="AS1628" s="2"/>
      <c r="AT1628" s="2"/>
      <c r="AU1628" s="2"/>
      <c r="AV1628" s="2"/>
      <c r="AW1628" s="2"/>
      <c r="AX1628" s="2"/>
      <c r="AY1628" s="2"/>
      <c r="AZ1628" s="2"/>
      <c r="BA1628" s="2"/>
      <c r="BB1628" s="2"/>
      <c r="BC1628" s="2"/>
      <c r="BD1628" s="2"/>
      <c r="BE1628" s="2"/>
      <c r="BF1628" s="2"/>
      <c r="BG1628" s="2"/>
      <c r="BH1628" s="2"/>
      <c r="BI1628" s="2"/>
      <c r="BJ1628" s="2"/>
    </row>
    <row r="1629" spans="18:62" ht="15"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  <c r="AI1629" s="2"/>
      <c r="AJ1629" s="2"/>
      <c r="AK1629" s="2"/>
      <c r="AL1629" s="2"/>
      <c r="AM1629" s="2"/>
      <c r="AN1629" s="2"/>
      <c r="AO1629" s="2"/>
      <c r="AP1629" s="2"/>
      <c r="AQ1629" s="2"/>
      <c r="AR1629" s="2"/>
      <c r="AS1629" s="2"/>
      <c r="AT1629" s="2"/>
      <c r="AU1629" s="2"/>
      <c r="AV1629" s="2"/>
      <c r="AW1629" s="2"/>
      <c r="AX1629" s="2"/>
      <c r="AY1629" s="2"/>
      <c r="AZ1629" s="2"/>
      <c r="BA1629" s="2"/>
      <c r="BB1629" s="2"/>
      <c r="BC1629" s="2"/>
      <c r="BD1629" s="2"/>
      <c r="BE1629" s="2"/>
      <c r="BF1629" s="2"/>
      <c r="BG1629" s="2"/>
      <c r="BH1629" s="2"/>
      <c r="BI1629" s="2"/>
      <c r="BJ1629" s="2"/>
    </row>
    <row r="1630" spans="18:62" ht="15"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  <c r="AI1630" s="2"/>
      <c r="AJ1630" s="2"/>
      <c r="AK1630" s="2"/>
      <c r="AL1630" s="2"/>
      <c r="AM1630" s="2"/>
      <c r="AN1630" s="2"/>
      <c r="AO1630" s="2"/>
      <c r="AP1630" s="2"/>
      <c r="AQ1630" s="2"/>
      <c r="AR1630" s="2"/>
      <c r="AS1630" s="2"/>
      <c r="AT1630" s="2"/>
      <c r="AU1630" s="2"/>
      <c r="AV1630" s="2"/>
      <c r="AW1630" s="2"/>
      <c r="AX1630" s="2"/>
      <c r="AY1630" s="2"/>
      <c r="AZ1630" s="2"/>
      <c r="BA1630" s="2"/>
      <c r="BB1630" s="2"/>
      <c r="BC1630" s="2"/>
      <c r="BD1630" s="2"/>
      <c r="BE1630" s="2"/>
      <c r="BF1630" s="2"/>
      <c r="BG1630" s="2"/>
      <c r="BH1630" s="2"/>
      <c r="BI1630" s="2"/>
      <c r="BJ1630" s="2"/>
    </row>
    <row r="1631" spans="18:62" ht="15"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  <c r="AI1631" s="2"/>
      <c r="AJ1631" s="2"/>
      <c r="AK1631" s="2"/>
      <c r="AL1631" s="2"/>
      <c r="AM1631" s="2"/>
      <c r="AN1631" s="2"/>
      <c r="AO1631" s="2"/>
      <c r="AP1631" s="2"/>
      <c r="AQ1631" s="2"/>
      <c r="AR1631" s="2"/>
      <c r="AS1631" s="2"/>
      <c r="AT1631" s="2"/>
      <c r="AU1631" s="2"/>
      <c r="AV1631" s="2"/>
      <c r="AW1631" s="2"/>
      <c r="AX1631" s="2"/>
      <c r="AY1631" s="2"/>
      <c r="AZ1631" s="2"/>
      <c r="BA1631" s="2"/>
      <c r="BB1631" s="2"/>
      <c r="BC1631" s="2"/>
      <c r="BD1631" s="2"/>
      <c r="BE1631" s="2"/>
      <c r="BF1631" s="2"/>
      <c r="BG1631" s="2"/>
      <c r="BH1631" s="2"/>
      <c r="BI1631" s="2"/>
      <c r="BJ1631" s="2"/>
    </row>
    <row r="1632" spans="18:62" ht="15"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  <c r="AI1632" s="2"/>
      <c r="AJ1632" s="2"/>
      <c r="AK1632" s="2"/>
      <c r="AL1632" s="2"/>
      <c r="AM1632" s="2"/>
      <c r="AN1632" s="2"/>
      <c r="AO1632" s="2"/>
      <c r="AP1632" s="2"/>
      <c r="AQ1632" s="2"/>
      <c r="AR1632" s="2"/>
      <c r="AS1632" s="2"/>
      <c r="AT1632" s="2"/>
      <c r="AU1632" s="2"/>
      <c r="AV1632" s="2"/>
      <c r="AW1632" s="2"/>
      <c r="AX1632" s="2"/>
      <c r="AY1632" s="2"/>
      <c r="AZ1632" s="2"/>
      <c r="BA1632" s="2"/>
      <c r="BB1632" s="2"/>
      <c r="BC1632" s="2"/>
      <c r="BD1632" s="2"/>
      <c r="BE1632" s="2"/>
      <c r="BF1632" s="2"/>
      <c r="BG1632" s="2"/>
      <c r="BH1632" s="2"/>
      <c r="BI1632" s="2"/>
      <c r="BJ1632" s="2"/>
    </row>
    <row r="1633" spans="18:62" ht="15"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  <c r="AI1633" s="2"/>
      <c r="AJ1633" s="2"/>
      <c r="AK1633" s="2"/>
      <c r="AL1633" s="2"/>
      <c r="AM1633" s="2"/>
      <c r="AN1633" s="2"/>
      <c r="AO1633" s="2"/>
      <c r="AP1633" s="2"/>
      <c r="AQ1633" s="2"/>
      <c r="AR1633" s="2"/>
      <c r="AS1633" s="2"/>
      <c r="AT1633" s="2"/>
      <c r="AU1633" s="2"/>
      <c r="AV1633" s="2"/>
      <c r="AW1633" s="2"/>
      <c r="AX1633" s="2"/>
      <c r="AY1633" s="2"/>
      <c r="AZ1633" s="2"/>
      <c r="BA1633" s="2"/>
      <c r="BB1633" s="2"/>
      <c r="BC1633" s="2"/>
      <c r="BD1633" s="2"/>
      <c r="BE1633" s="2"/>
      <c r="BF1633" s="2"/>
      <c r="BG1633" s="2"/>
      <c r="BH1633" s="2"/>
      <c r="BI1633" s="2"/>
      <c r="BJ1633" s="2"/>
    </row>
    <row r="1634" spans="18:62" ht="15"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  <c r="AI1634" s="2"/>
      <c r="AJ1634" s="2"/>
      <c r="AK1634" s="2"/>
      <c r="AL1634" s="2"/>
      <c r="AM1634" s="2"/>
      <c r="AN1634" s="2"/>
      <c r="AO1634" s="2"/>
      <c r="AP1634" s="2"/>
      <c r="AQ1634" s="2"/>
      <c r="AR1634" s="2"/>
      <c r="AS1634" s="2"/>
      <c r="AT1634" s="2"/>
      <c r="AU1634" s="2"/>
      <c r="AV1634" s="2"/>
      <c r="AW1634" s="2"/>
      <c r="AX1634" s="2"/>
      <c r="AY1634" s="2"/>
      <c r="AZ1634" s="2"/>
      <c r="BA1634" s="2"/>
      <c r="BB1634" s="2"/>
      <c r="BC1634" s="2"/>
      <c r="BD1634" s="2"/>
      <c r="BE1634" s="2"/>
      <c r="BF1634" s="2"/>
      <c r="BG1634" s="2"/>
      <c r="BH1634" s="2"/>
      <c r="BI1634" s="2"/>
      <c r="BJ1634" s="2"/>
    </row>
    <row r="1635" spans="18:62" ht="15"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  <c r="AI1635" s="2"/>
      <c r="AJ1635" s="2"/>
      <c r="AK1635" s="2"/>
      <c r="AL1635" s="2"/>
      <c r="AM1635" s="2"/>
      <c r="AN1635" s="2"/>
      <c r="AO1635" s="2"/>
      <c r="AP1635" s="2"/>
      <c r="AQ1635" s="2"/>
      <c r="AR1635" s="2"/>
      <c r="AS1635" s="2"/>
      <c r="AT1635" s="2"/>
      <c r="AU1635" s="2"/>
      <c r="AV1635" s="2"/>
      <c r="AW1635" s="2"/>
      <c r="AX1635" s="2"/>
      <c r="AY1635" s="2"/>
      <c r="AZ1635" s="2"/>
      <c r="BA1635" s="2"/>
      <c r="BB1635" s="2"/>
      <c r="BC1635" s="2"/>
      <c r="BD1635" s="2"/>
      <c r="BE1635" s="2"/>
      <c r="BF1635" s="2"/>
      <c r="BG1635" s="2"/>
      <c r="BH1635" s="2"/>
      <c r="BI1635" s="2"/>
      <c r="BJ1635" s="2"/>
    </row>
    <row r="1636" spans="18:62" ht="15"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  <c r="AG1636" s="2"/>
      <c r="AH1636" s="2"/>
      <c r="AI1636" s="2"/>
      <c r="AJ1636" s="2"/>
      <c r="AK1636" s="2"/>
      <c r="AL1636" s="2"/>
      <c r="AM1636" s="2"/>
      <c r="AN1636" s="2"/>
      <c r="AO1636" s="2"/>
      <c r="AP1636" s="2"/>
      <c r="AQ1636" s="2"/>
      <c r="AR1636" s="2"/>
      <c r="AS1636" s="2"/>
      <c r="AT1636" s="2"/>
      <c r="AU1636" s="2"/>
      <c r="AV1636" s="2"/>
      <c r="AW1636" s="2"/>
      <c r="AX1636" s="2"/>
      <c r="AY1636" s="2"/>
      <c r="AZ1636" s="2"/>
      <c r="BA1636" s="2"/>
      <c r="BB1636" s="2"/>
      <c r="BC1636" s="2"/>
      <c r="BD1636" s="2"/>
      <c r="BE1636" s="2"/>
      <c r="BF1636" s="2"/>
      <c r="BG1636" s="2"/>
      <c r="BH1636" s="2"/>
      <c r="BI1636" s="2"/>
      <c r="BJ1636" s="2"/>
    </row>
    <row r="1637" spans="18:62" ht="15"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  <c r="AH1637" s="2"/>
      <c r="AI1637" s="2"/>
      <c r="AJ1637" s="2"/>
      <c r="AK1637" s="2"/>
      <c r="AL1637" s="2"/>
      <c r="AM1637" s="2"/>
      <c r="AN1637" s="2"/>
      <c r="AO1637" s="2"/>
      <c r="AP1637" s="2"/>
      <c r="AQ1637" s="2"/>
      <c r="AR1637" s="2"/>
      <c r="AS1637" s="2"/>
      <c r="AT1637" s="2"/>
      <c r="AU1637" s="2"/>
      <c r="AV1637" s="2"/>
      <c r="AW1637" s="2"/>
      <c r="AX1637" s="2"/>
      <c r="AY1637" s="2"/>
      <c r="AZ1637" s="2"/>
      <c r="BA1637" s="2"/>
      <c r="BB1637" s="2"/>
      <c r="BC1637" s="2"/>
      <c r="BD1637" s="2"/>
      <c r="BE1637" s="2"/>
      <c r="BF1637" s="2"/>
      <c r="BG1637" s="2"/>
      <c r="BH1637" s="2"/>
      <c r="BI1637" s="2"/>
      <c r="BJ1637" s="2"/>
    </row>
    <row r="1638" spans="18:62" ht="15"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 s="2"/>
      <c r="AI1638" s="2"/>
      <c r="AJ1638" s="2"/>
      <c r="AK1638" s="2"/>
      <c r="AL1638" s="2"/>
      <c r="AM1638" s="2"/>
      <c r="AN1638" s="2"/>
      <c r="AO1638" s="2"/>
      <c r="AP1638" s="2"/>
      <c r="AQ1638" s="2"/>
      <c r="AR1638" s="2"/>
      <c r="AS1638" s="2"/>
      <c r="AT1638" s="2"/>
      <c r="AU1638" s="2"/>
      <c r="AV1638" s="2"/>
      <c r="AW1638" s="2"/>
      <c r="AX1638" s="2"/>
      <c r="AY1638" s="2"/>
      <c r="AZ1638" s="2"/>
      <c r="BA1638" s="2"/>
      <c r="BB1638" s="2"/>
      <c r="BC1638" s="2"/>
      <c r="BD1638" s="2"/>
      <c r="BE1638" s="2"/>
      <c r="BF1638" s="2"/>
      <c r="BG1638" s="2"/>
      <c r="BH1638" s="2"/>
      <c r="BI1638" s="2"/>
      <c r="BJ1638" s="2"/>
    </row>
    <row r="1639" spans="18:62" ht="15"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 s="2"/>
      <c r="AI1639" s="2"/>
      <c r="AJ1639" s="2"/>
      <c r="AK1639" s="2"/>
      <c r="AL1639" s="2"/>
      <c r="AM1639" s="2"/>
      <c r="AN1639" s="2"/>
      <c r="AO1639" s="2"/>
      <c r="AP1639" s="2"/>
      <c r="AQ1639" s="2"/>
      <c r="AR1639" s="2"/>
      <c r="AS1639" s="2"/>
      <c r="AT1639" s="2"/>
      <c r="AU1639" s="2"/>
      <c r="AV1639" s="2"/>
      <c r="AW1639" s="2"/>
      <c r="AX1639" s="2"/>
      <c r="AY1639" s="2"/>
      <c r="AZ1639" s="2"/>
      <c r="BA1639" s="2"/>
      <c r="BB1639" s="2"/>
      <c r="BC1639" s="2"/>
      <c r="BD1639" s="2"/>
      <c r="BE1639" s="2"/>
      <c r="BF1639" s="2"/>
      <c r="BG1639" s="2"/>
      <c r="BH1639" s="2"/>
      <c r="BI1639" s="2"/>
      <c r="BJ1639" s="2"/>
    </row>
    <row r="1640" spans="18:62" ht="15"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2"/>
      <c r="AH1640" s="2"/>
      <c r="AI1640" s="2"/>
      <c r="AJ1640" s="2"/>
      <c r="AK1640" s="2"/>
      <c r="AL1640" s="2"/>
      <c r="AM1640" s="2"/>
      <c r="AN1640" s="2"/>
      <c r="AO1640" s="2"/>
      <c r="AP1640" s="2"/>
      <c r="AQ1640" s="2"/>
      <c r="AR1640" s="2"/>
      <c r="AS1640" s="2"/>
      <c r="AT1640" s="2"/>
      <c r="AU1640" s="2"/>
      <c r="AV1640" s="2"/>
      <c r="AW1640" s="2"/>
      <c r="AX1640" s="2"/>
      <c r="AY1640" s="2"/>
      <c r="AZ1640" s="2"/>
      <c r="BA1640" s="2"/>
      <c r="BB1640" s="2"/>
      <c r="BC1640" s="2"/>
      <c r="BD1640" s="2"/>
      <c r="BE1640" s="2"/>
      <c r="BF1640" s="2"/>
      <c r="BG1640" s="2"/>
      <c r="BH1640" s="2"/>
      <c r="BI1640" s="2"/>
      <c r="BJ1640" s="2"/>
    </row>
  </sheetData>
  <sheetProtection/>
  <mergeCells count="38">
    <mergeCell ref="A76:G76"/>
    <mergeCell ref="S76:V76"/>
    <mergeCell ref="Y76:AD76"/>
    <mergeCell ref="X7:AD7"/>
    <mergeCell ref="G7:M7"/>
    <mergeCell ref="Q9:S9"/>
    <mergeCell ref="Q8:T8"/>
    <mergeCell ref="AD9:AD10"/>
    <mergeCell ref="AA9:AC9"/>
    <mergeCell ref="B4:AC4"/>
    <mergeCell ref="P7:U7"/>
    <mergeCell ref="T9:T10"/>
    <mergeCell ref="J9:L9"/>
    <mergeCell ref="J8:M8"/>
    <mergeCell ref="AA8:AD8"/>
    <mergeCell ref="Z8:Z10"/>
    <mergeCell ref="Y8:Y10"/>
    <mergeCell ref="X8:X10"/>
    <mergeCell ref="J81:M81"/>
    <mergeCell ref="L76:M76"/>
    <mergeCell ref="A74:B74"/>
    <mergeCell ref="G8:G10"/>
    <mergeCell ref="H8:H10"/>
    <mergeCell ref="I8:I10"/>
    <mergeCell ref="F6:F10"/>
    <mergeCell ref="D6:E9"/>
    <mergeCell ref="B81:C81"/>
    <mergeCell ref="B6:B10"/>
    <mergeCell ref="A1:AB1"/>
    <mergeCell ref="A2:AB2"/>
    <mergeCell ref="G6:U6"/>
    <mergeCell ref="P8:P10"/>
    <mergeCell ref="U8:U10"/>
    <mergeCell ref="A6:A10"/>
    <mergeCell ref="V7:W9"/>
    <mergeCell ref="V6:AD6"/>
    <mergeCell ref="C6:C10"/>
    <mergeCell ref="B3:AB3"/>
  </mergeCells>
  <printOptions/>
  <pageMargins left="0.31496062992125984" right="0.1968503937007874" top="0.9448818897637796" bottom="0.35433070866141736" header="0.11811023622047245" footer="0.11811023622047245"/>
  <pageSetup fitToHeight="0" fitToWidth="1" horizontalDpi="180" verticalDpi="180" orientation="landscape" paperSize="9" r:id="rId1"/>
  <headerFooter differentFirst="1">
    <oddHeader>&amp;C&amp;P</oddHeader>
  </headerFooter>
  <rowBreaks count="3" manualBreakCount="3">
    <brk id="15" max="29" man="1"/>
    <brk id="52" max="29" man="1"/>
    <brk id="74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2021-03-17T06:59:52Z</dcterms:modified>
  <cp:category/>
  <cp:version/>
  <cp:contentType/>
  <cp:contentStatus/>
</cp:coreProperties>
</file>